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20" windowWidth="16155" windowHeight="8505"/>
  </bookViews>
  <sheets>
    <sheet name="총괄표" sheetId="1" r:id="rId1"/>
    <sheet name="지출경비" sheetId="4" r:id="rId2"/>
    <sheet name="영수증" sheetId="5" r:id="rId3"/>
  </sheets>
  <definedNames>
    <definedName name="_xlnm.Print_Area" localSheetId="2">영수증!$A$1:$P$74</definedName>
    <definedName name="_xlnm.Print_Area" localSheetId="1">지출경비!$A$1:$G$14</definedName>
    <definedName name="_xlnm.Print_Area" localSheetId="0">총괄표!$A$1:$W$42</definedName>
  </definedNames>
  <calcPr calcId="152511"/>
</workbook>
</file>

<file path=xl/calcChain.xml><?xml version="1.0" encoding="utf-8"?>
<calcChain xmlns="http://schemas.openxmlformats.org/spreadsheetml/2006/main">
  <c r="C14" i="4" l="1"/>
  <c r="F11" i="4"/>
  <c r="F12" i="4"/>
  <c r="F13" i="4"/>
  <c r="D5" i="4"/>
  <c r="F5" i="4" s="1"/>
  <c r="D6" i="4"/>
  <c r="F6" i="4" s="1"/>
  <c r="D7" i="4"/>
  <c r="F7" i="4" s="1"/>
  <c r="D8" i="4"/>
  <c r="F8" i="4" s="1"/>
  <c r="D9" i="4"/>
  <c r="F9" i="4" s="1"/>
  <c r="D10" i="4"/>
  <c r="F10" i="4" s="1"/>
  <c r="D4" i="4"/>
  <c r="F4" i="4" s="1"/>
  <c r="M42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6" i="1"/>
  <c r="N7" i="1"/>
  <c r="N8" i="1"/>
  <c r="N9" i="1"/>
  <c r="N10" i="1"/>
  <c r="V10" i="1" s="1"/>
  <c r="N11" i="1"/>
  <c r="V11" i="1" s="1"/>
  <c r="N12" i="1"/>
  <c r="V12" i="1" s="1"/>
  <c r="N13" i="1"/>
  <c r="V13" i="1" s="1"/>
  <c r="N14" i="1"/>
  <c r="N15" i="1"/>
  <c r="N16" i="1"/>
  <c r="N17" i="1"/>
  <c r="N18" i="1"/>
  <c r="V18" i="1" s="1"/>
  <c r="N19" i="1"/>
  <c r="V19" i="1" s="1"/>
  <c r="N20" i="1"/>
  <c r="V20" i="1" s="1"/>
  <c r="N21" i="1"/>
  <c r="V21" i="1" s="1"/>
  <c r="N22" i="1"/>
  <c r="N23" i="1"/>
  <c r="N24" i="1"/>
  <c r="N25" i="1"/>
  <c r="N26" i="1"/>
  <c r="V26" i="1" s="1"/>
  <c r="N27" i="1"/>
  <c r="V27" i="1" s="1"/>
  <c r="N28" i="1"/>
  <c r="V28" i="1" s="1"/>
  <c r="N29" i="1"/>
  <c r="V29" i="1" s="1"/>
  <c r="N30" i="1"/>
  <c r="N31" i="1"/>
  <c r="N32" i="1"/>
  <c r="N33" i="1"/>
  <c r="N34" i="1"/>
  <c r="V34" i="1" s="1"/>
  <c r="N35" i="1"/>
  <c r="V35" i="1" s="1"/>
  <c r="N36" i="1"/>
  <c r="V36" i="1" s="1"/>
  <c r="N37" i="1"/>
  <c r="V37" i="1" s="1"/>
  <c r="N38" i="1"/>
  <c r="N39" i="1"/>
  <c r="N40" i="1"/>
  <c r="N41" i="1"/>
  <c r="N6" i="1"/>
  <c r="V6" i="1" s="1"/>
  <c r="P42" i="1"/>
  <c r="T42" i="1"/>
  <c r="V33" i="1" l="1"/>
  <c r="V17" i="1"/>
  <c r="V32" i="1"/>
  <c r="V16" i="1"/>
  <c r="V39" i="1"/>
  <c r="V31" i="1"/>
  <c r="V23" i="1"/>
  <c r="V15" i="1"/>
  <c r="V7" i="1"/>
  <c r="V41" i="1"/>
  <c r="V25" i="1"/>
  <c r="V9" i="1"/>
  <c r="V40" i="1"/>
  <c r="V24" i="1"/>
  <c r="V8" i="1"/>
  <c r="V38" i="1"/>
  <c r="V30" i="1"/>
  <c r="V22" i="1"/>
  <c r="V14" i="1"/>
  <c r="F14" i="4"/>
  <c r="E42" i="1" l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F42" i="1"/>
  <c r="G42" i="1"/>
  <c r="H42" i="1"/>
  <c r="I42" i="1"/>
  <c r="L42" i="1"/>
  <c r="N42" i="1" s="1"/>
  <c r="O42" i="1"/>
  <c r="Q42" i="1" s="1"/>
  <c r="R42" i="1"/>
  <c r="S42" i="1"/>
  <c r="K42" i="1"/>
  <c r="U42" i="1" l="1"/>
  <c r="J42" i="1"/>
  <c r="V42" i="1" s="1"/>
  <c r="W42" i="1" s="1"/>
</calcChain>
</file>

<file path=xl/sharedStrings.xml><?xml version="1.0" encoding="utf-8"?>
<sst xmlns="http://schemas.openxmlformats.org/spreadsheetml/2006/main" count="76" uniqueCount="67">
  <si>
    <t>이름</t>
    <phoneticPr fontId="1" type="noConversion"/>
  </si>
  <si>
    <t>학번</t>
    <phoneticPr fontId="1" type="noConversion"/>
  </si>
  <si>
    <t>연번</t>
    <phoneticPr fontId="1" type="noConversion"/>
  </si>
  <si>
    <t>만나이</t>
    <phoneticPr fontId="1" type="noConversion"/>
  </si>
  <si>
    <t>여행자보험</t>
    <phoneticPr fontId="1" type="noConversion"/>
  </si>
  <si>
    <t>복귀간식비</t>
    <phoneticPr fontId="1" type="noConversion"/>
  </si>
  <si>
    <t>플래카드 제작비</t>
    <phoneticPr fontId="1" type="noConversion"/>
  </si>
  <si>
    <t>차량 임대료</t>
    <phoneticPr fontId="1" type="noConversion"/>
  </si>
  <si>
    <t>복귀식사비</t>
    <phoneticPr fontId="1" type="noConversion"/>
  </si>
  <si>
    <t>국제교류환전</t>
    <phoneticPr fontId="1" type="noConversion"/>
  </si>
  <si>
    <t>티켓 선입금</t>
    <phoneticPr fontId="1" type="noConversion"/>
  </si>
  <si>
    <t>티켓 잔여금</t>
    <phoneticPr fontId="1" type="noConversion"/>
  </si>
  <si>
    <t>잔  액
(수입-지출)</t>
    <phoneticPr fontId="1" type="noConversion"/>
  </si>
  <si>
    <t>지  출</t>
    <phoneticPr fontId="1" type="noConversion"/>
  </si>
  <si>
    <t>수  입</t>
    <phoneticPr fontId="1" type="noConversion"/>
  </si>
  <si>
    <t>징수액</t>
    <phoneticPr fontId="1" type="noConversion"/>
  </si>
  <si>
    <t>구  분</t>
    <phoneticPr fontId="1" type="noConversion"/>
  </si>
  <si>
    <t>합 계(학생 36명)</t>
    <phoneticPr fontId="1" type="noConversion"/>
  </si>
  <si>
    <t>2013년 필리핀 국제교류 학생 경비 정산</t>
    <phoneticPr fontId="1" type="noConversion"/>
  </si>
  <si>
    <t>지출 경비 내역</t>
  </si>
  <si>
    <t>항공료</t>
  </si>
  <si>
    <t>페소금액에 맞춰 달러 환전 후 송금</t>
    <phoneticPr fontId="1" type="noConversion"/>
  </si>
  <si>
    <t>수업료</t>
  </si>
  <si>
    <t>교통비</t>
  </si>
  <si>
    <t>숙박비</t>
  </si>
  <si>
    <t>체험학습비</t>
    <phoneticPr fontId="1" type="noConversion"/>
  </si>
  <si>
    <t>15세미만입국세</t>
    <phoneticPr fontId="1" type="noConversion"/>
  </si>
  <si>
    <t>페소환전</t>
    <phoneticPr fontId="1" type="noConversion"/>
  </si>
  <si>
    <t>출국세</t>
    <phoneticPr fontId="1" type="noConversion"/>
  </si>
  <si>
    <t>총   계</t>
  </si>
  <si>
    <r>
      <t xml:space="preserve">1.1 SACT </t>
    </r>
    <r>
      <rPr>
        <b/>
        <sz val="12"/>
        <color theme="1"/>
        <rFont val="Malgun Gothic"/>
        <family val="2"/>
      </rPr>
      <t>수업료</t>
    </r>
  </si>
  <si>
    <t>1.2. CNK 수업료</t>
  </si>
  <si>
    <r>
      <t xml:space="preserve">2.1 </t>
    </r>
    <r>
      <rPr>
        <b/>
        <sz val="12"/>
        <color theme="1"/>
        <rFont val="Malgun Gothic"/>
        <family val="2"/>
      </rPr>
      <t>교통비</t>
    </r>
    <r>
      <rPr>
        <b/>
        <sz val="12"/>
        <color theme="1"/>
        <rFont val="맑은 고딕"/>
        <family val="2"/>
        <scheme val="minor"/>
      </rPr>
      <t xml:space="preserve"> (</t>
    </r>
    <r>
      <rPr>
        <b/>
        <sz val="12"/>
        <color theme="1"/>
        <rFont val="Malgun Gothic"/>
        <family val="2"/>
      </rPr>
      <t>버스</t>
    </r>
    <r>
      <rPr>
        <b/>
        <sz val="12"/>
        <color theme="1"/>
        <rFont val="맑은 고딕"/>
        <family val="2"/>
        <scheme val="minor"/>
      </rPr>
      <t>)</t>
    </r>
  </si>
  <si>
    <t>2.2 교통비(지프니)</t>
  </si>
  <si>
    <r>
      <t>3.</t>
    </r>
    <r>
      <rPr>
        <b/>
        <sz val="12"/>
        <color theme="1"/>
        <rFont val="Malgun Gothic"/>
        <family val="2"/>
      </rPr>
      <t>숙박비</t>
    </r>
  </si>
  <si>
    <r>
      <t>4.</t>
    </r>
    <r>
      <rPr>
        <b/>
        <sz val="12"/>
        <color theme="1"/>
        <rFont val="Malgun Gothic"/>
        <family val="2"/>
      </rPr>
      <t>체험학습비</t>
    </r>
    <r>
      <rPr>
        <b/>
        <sz val="12"/>
        <color theme="1"/>
        <rFont val="맑은 고딕"/>
        <family val="2"/>
        <scheme val="minor"/>
      </rPr>
      <t xml:space="preserve"> (</t>
    </r>
    <r>
      <rPr>
        <b/>
        <sz val="12"/>
        <color theme="1"/>
        <rFont val="Malgun Gothic"/>
        <family val="2"/>
      </rPr>
      <t>종합</t>
    </r>
    <r>
      <rPr>
        <b/>
        <sz val="12"/>
        <color theme="1"/>
        <rFont val="맑은 고딕"/>
        <family val="2"/>
        <scheme val="minor"/>
      </rPr>
      <t>)</t>
    </r>
  </si>
  <si>
    <t>4. 체험학습비(종합)</t>
  </si>
  <si>
    <r>
      <t xml:space="preserve">4.1 </t>
    </r>
    <r>
      <rPr>
        <b/>
        <sz val="12"/>
        <color theme="1"/>
        <rFont val="Malgun Gothic"/>
        <family val="2"/>
      </rPr>
      <t>수빅</t>
    </r>
  </si>
  <si>
    <r>
      <t>4.2 SM Event center (</t>
    </r>
    <r>
      <rPr>
        <b/>
        <sz val="12"/>
        <color theme="1"/>
        <rFont val="Malgun Gothic"/>
        <family val="2"/>
      </rPr>
      <t>장소</t>
    </r>
    <r>
      <rPr>
        <b/>
        <sz val="12"/>
        <color theme="1"/>
        <rFont val="맑은 고딕"/>
        <family val="2"/>
        <scheme val="minor"/>
      </rPr>
      <t>+</t>
    </r>
    <r>
      <rPr>
        <b/>
        <sz val="12"/>
        <color theme="1"/>
        <rFont val="Malgun Gothic"/>
        <family val="2"/>
      </rPr>
      <t>음향기기</t>
    </r>
    <r>
      <rPr>
        <b/>
        <sz val="12"/>
        <color theme="1"/>
        <rFont val="맑은 고딕"/>
        <family val="2"/>
        <scheme val="minor"/>
      </rPr>
      <t xml:space="preserve"> </t>
    </r>
    <r>
      <rPr>
        <b/>
        <sz val="12"/>
        <color theme="1"/>
        <rFont val="Malgun Gothic"/>
        <family val="2"/>
      </rPr>
      <t>대여</t>
    </r>
    <r>
      <rPr>
        <b/>
        <sz val="12"/>
        <color theme="1"/>
        <rFont val="맑은 고딕"/>
        <family val="2"/>
        <scheme val="minor"/>
      </rPr>
      <t>)</t>
    </r>
  </si>
  <si>
    <r>
      <t xml:space="preserve">4.3 </t>
    </r>
    <r>
      <rPr>
        <b/>
        <sz val="12"/>
        <color theme="1"/>
        <rFont val="Malgun Gothic"/>
        <family val="2"/>
      </rPr>
      <t>민속촌</t>
    </r>
    <r>
      <rPr>
        <b/>
        <sz val="12"/>
        <color theme="1"/>
        <rFont val="맑은 고딕"/>
        <family val="2"/>
        <scheme val="minor"/>
      </rPr>
      <t>(</t>
    </r>
    <r>
      <rPr>
        <b/>
        <sz val="12"/>
        <color theme="1"/>
        <rFont val="Malgun Gothic"/>
        <family val="2"/>
      </rPr>
      <t>나용필리피노</t>
    </r>
    <r>
      <rPr>
        <b/>
        <sz val="12"/>
        <color theme="1"/>
        <rFont val="맑은 고딕"/>
        <family val="2"/>
        <scheme val="minor"/>
      </rPr>
      <t>)</t>
    </r>
  </si>
  <si>
    <r>
      <t xml:space="preserve">4.4 </t>
    </r>
    <r>
      <rPr>
        <b/>
        <sz val="12"/>
        <color theme="1"/>
        <rFont val="Malgun Gothic"/>
        <family val="2"/>
      </rPr>
      <t>포트</t>
    </r>
    <r>
      <rPr>
        <b/>
        <sz val="12"/>
        <color theme="1"/>
        <rFont val="맑은 고딕"/>
        <family val="2"/>
        <scheme val="minor"/>
      </rPr>
      <t xml:space="preserve"> </t>
    </r>
    <r>
      <rPr>
        <b/>
        <sz val="12"/>
        <color theme="1"/>
        <rFont val="Malgun Gothic"/>
        <family val="2"/>
      </rPr>
      <t>산티아고</t>
    </r>
    <r>
      <rPr>
        <b/>
        <sz val="12"/>
        <color theme="1"/>
        <rFont val="맑은 고딕"/>
        <family val="2"/>
        <scheme val="minor"/>
      </rPr>
      <t>(</t>
    </r>
    <r>
      <rPr>
        <b/>
        <sz val="12"/>
        <color theme="1"/>
        <rFont val="Malgun Gothic"/>
        <family val="2"/>
      </rPr>
      <t>인트라무로스</t>
    </r>
    <r>
      <rPr>
        <b/>
        <sz val="12"/>
        <color theme="1"/>
        <rFont val="맑은 고딕"/>
        <family val="2"/>
        <scheme val="minor"/>
      </rPr>
      <t>)</t>
    </r>
  </si>
  <si>
    <t>4.5 X-xpresso</t>
  </si>
  <si>
    <r>
      <t xml:space="preserve">4.6 </t>
    </r>
    <r>
      <rPr>
        <b/>
        <sz val="12"/>
        <color theme="1"/>
        <rFont val="Malgun Gothic"/>
        <family val="2"/>
      </rPr>
      <t>봉사활동</t>
    </r>
  </si>
  <si>
    <r>
      <t xml:space="preserve">4.7 </t>
    </r>
    <r>
      <rPr>
        <b/>
        <sz val="12"/>
        <color theme="1"/>
        <rFont val="Malgun Gothic"/>
        <family val="2"/>
      </rPr>
      <t>엑티비티</t>
    </r>
    <r>
      <rPr>
        <b/>
        <sz val="12"/>
        <color theme="1"/>
        <rFont val="맑은 고딕"/>
        <family val="2"/>
        <scheme val="minor"/>
      </rPr>
      <t xml:space="preserve"> </t>
    </r>
    <r>
      <rPr>
        <b/>
        <sz val="12"/>
        <color theme="1"/>
        <rFont val="Malgun Gothic"/>
        <family val="2"/>
      </rPr>
      <t>강사비</t>
    </r>
    <r>
      <rPr>
        <b/>
        <sz val="12"/>
        <color theme="1"/>
        <rFont val="맑은 고딕"/>
        <family val="2"/>
        <scheme val="minor"/>
      </rPr>
      <t xml:space="preserve"> (</t>
    </r>
    <r>
      <rPr>
        <b/>
        <sz val="12"/>
        <color theme="1"/>
        <rFont val="Malgun Gothic"/>
        <family val="2"/>
      </rPr>
      <t>민속춤</t>
    </r>
    <r>
      <rPr>
        <b/>
        <sz val="12"/>
        <color theme="1"/>
        <rFont val="맑은 고딕"/>
        <family val="2"/>
        <scheme val="minor"/>
      </rPr>
      <t>&amp;</t>
    </r>
    <r>
      <rPr>
        <b/>
        <sz val="12"/>
        <color theme="1"/>
        <rFont val="Malgun Gothic"/>
        <family val="2"/>
      </rPr>
      <t>노래</t>
    </r>
    <r>
      <rPr>
        <b/>
        <sz val="12"/>
        <color theme="1"/>
        <rFont val="맑은 고딕"/>
        <family val="2"/>
        <scheme val="minor"/>
      </rPr>
      <t>)</t>
    </r>
  </si>
  <si>
    <r>
      <t xml:space="preserve">4.8 </t>
    </r>
    <r>
      <rPr>
        <b/>
        <sz val="12"/>
        <color theme="1"/>
        <rFont val="Malgun Gothic"/>
        <family val="2"/>
      </rPr>
      <t>기타</t>
    </r>
  </si>
  <si>
    <t>공증비용
(15세 미만)</t>
    <phoneticPr fontId="1" type="noConversion"/>
  </si>
  <si>
    <t>티켓송금수수료</t>
    <phoneticPr fontId="1" type="noConversion"/>
  </si>
  <si>
    <t>항공요금</t>
    <phoneticPr fontId="1" type="noConversion"/>
  </si>
  <si>
    <t>항공료제외
(수업료,교통비, 숙박비,체험학습비)</t>
    <phoneticPr fontId="1" type="noConversion"/>
  </si>
  <si>
    <t>환전수수료</t>
    <phoneticPr fontId="1" type="noConversion"/>
  </si>
  <si>
    <t>15세미만 입국세</t>
    <phoneticPr fontId="1" type="noConversion"/>
  </si>
  <si>
    <t>출국세 공통</t>
    <phoneticPr fontId="1" type="noConversion"/>
  </si>
  <si>
    <t>소계</t>
    <phoneticPr fontId="1" type="noConversion"/>
  </si>
  <si>
    <t>지출
합계</t>
    <phoneticPr fontId="1" type="noConversion"/>
  </si>
  <si>
    <t>수,교, 숙,체</t>
    <phoneticPr fontId="1" type="noConversion"/>
  </si>
  <si>
    <t>티켓 선입금 수수료</t>
    <phoneticPr fontId="1" type="noConversion"/>
  </si>
  <si>
    <t>티켓 잔여금 수수료</t>
    <phoneticPr fontId="1" type="noConversion"/>
  </si>
  <si>
    <t>항공료제외(교육활동비) 수수료</t>
    <phoneticPr fontId="1" type="noConversion"/>
  </si>
  <si>
    <t>명</t>
    <phoneticPr fontId="1" type="noConversion"/>
  </si>
  <si>
    <t>페소</t>
    <phoneticPr fontId="1" type="noConversion"/>
  </si>
  <si>
    <t>원화</t>
    <phoneticPr fontId="1" type="noConversion"/>
  </si>
  <si>
    <t>금액</t>
    <phoneticPr fontId="1" type="noConversion"/>
  </si>
  <si>
    <r>
      <t>(</t>
    </r>
    <r>
      <rPr>
        <sz val="11"/>
        <color theme="1"/>
        <rFont val="맑은 고딕"/>
        <family val="2"/>
        <charset val="129"/>
        <scheme val="minor"/>
      </rPr>
      <t>1페소 : 28.43원)</t>
    </r>
    <phoneticPr fontId="1" type="noConversion"/>
  </si>
  <si>
    <t>국내-&gt;국외 송금수수료</t>
    <phoneticPr fontId="1" type="noConversion"/>
  </si>
  <si>
    <t>연번</t>
    <phoneticPr fontId="1" type="noConversion"/>
  </si>
  <si>
    <t>항목</t>
    <phoneticPr fontId="1" type="noConversion"/>
  </si>
  <si>
    <t>비  고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</si>
</sst>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₩&quot;* #,##0_-;\-&quot;₩&quot;* #,##0_-;_-&quot;₩&quot;* &quot;-&quot;_-;_-@_-"/>
    <numFmt numFmtId="41" formatCode="_-* #,##0_-;\-* #,##0_-;_-* &quot;-&quot;_-;_-@_-"/>
    <numFmt numFmtId="176" formatCode="#,##0_ ;[Red]\-#,##0\ "/>
    <numFmt numFmtId="177" formatCode="&quot;₩&quot;#,##0"/>
    <numFmt numFmtId="178" formatCode="#,##0.00_ ;[Red]\-#,##0.00\ "/>
    <numFmt numFmtId="179" formatCode="#,##0_);[Red]\(#,##0\)"/>
  </numFmts>
  <fonts count="1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4"/>
      <color theme="1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2"/>
      <color theme="1"/>
      <name val="맑은 고딕"/>
      <family val="2"/>
      <scheme val="minor"/>
    </font>
    <font>
      <b/>
      <sz val="12"/>
      <color theme="1"/>
      <name val="Malgun Gothic"/>
      <family val="2"/>
    </font>
    <font>
      <sz val="11"/>
      <color theme="1"/>
      <name val="맑은 고딕"/>
      <family val="2"/>
      <scheme val="minor"/>
    </font>
    <font>
      <sz val="16"/>
      <color theme="1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6">
    <xf numFmtId="0" fontId="0" fillId="0" borderId="0">
      <alignment vertical="center"/>
    </xf>
    <xf numFmtId="0" fontId="3" fillId="0" borderId="0"/>
    <xf numFmtId="4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3" fillId="0" borderId="0" xfId="1"/>
    <xf numFmtId="0" fontId="6" fillId="0" borderId="0" xfId="1" applyFont="1" applyAlignment="1">
      <alignment vertical="center"/>
    </xf>
    <xf numFmtId="0" fontId="5" fillId="0" borderId="0" xfId="1" applyFont="1"/>
    <xf numFmtId="0" fontId="8" fillId="0" borderId="0" xfId="1" applyFont="1" applyAlignment="1">
      <alignment vertical="center"/>
    </xf>
    <xf numFmtId="41" fontId="2" fillId="0" borderId="0" xfId="5" applyFont="1" applyAlignment="1">
      <alignment vertical="center" shrinkToFit="1"/>
    </xf>
    <xf numFmtId="0" fontId="2" fillId="0" borderId="0" xfId="0" applyFont="1" applyAlignment="1">
      <alignment horizontal="center" vertical="center" shrinkToFit="1"/>
    </xf>
    <xf numFmtId="0" fontId="0" fillId="0" borderId="0" xfId="1" applyFont="1"/>
    <xf numFmtId="176" fontId="3" fillId="0" borderId="0" xfId="1" applyNumberFormat="1"/>
    <xf numFmtId="178" fontId="3" fillId="0" borderId="0" xfId="1" applyNumberFormat="1"/>
    <xf numFmtId="0" fontId="10" fillId="0" borderId="0" xfId="1" applyFont="1" applyFill="1"/>
    <xf numFmtId="0" fontId="2" fillId="0" borderId="11" xfId="1" applyFont="1" applyBorder="1" applyAlignment="1">
      <alignment horizontal="center" vertical="center" shrinkToFit="1"/>
    </xf>
    <xf numFmtId="178" fontId="2" fillId="0" borderId="11" xfId="4" applyNumberFormat="1" applyFont="1" applyBorder="1" applyAlignment="1">
      <alignment shrinkToFit="1"/>
    </xf>
    <xf numFmtId="176" fontId="2" fillId="0" borderId="11" xfId="4" applyNumberFormat="1" applyFont="1" applyBorder="1" applyAlignment="1">
      <alignment shrinkToFit="1"/>
    </xf>
    <xf numFmtId="41" fontId="2" fillId="0" borderId="11" xfId="4" applyNumberFormat="1" applyFont="1" applyBorder="1" applyAlignment="1">
      <alignment shrinkToFit="1"/>
    </xf>
    <xf numFmtId="178" fontId="10" fillId="0" borderId="11" xfId="2" applyNumberFormat="1" applyFont="1" applyFill="1" applyBorder="1" applyAlignment="1">
      <alignment horizontal="center"/>
    </xf>
    <xf numFmtId="176" fontId="10" fillId="0" borderId="11" xfId="2" applyNumberFormat="1" applyFont="1" applyFill="1" applyBorder="1" applyAlignment="1">
      <alignment horizontal="center"/>
    </xf>
    <xf numFmtId="177" fontId="10" fillId="0" borderId="11" xfId="2" applyNumberFormat="1" applyFont="1" applyFill="1" applyBorder="1" applyAlignment="1">
      <alignment horizontal="center"/>
    </xf>
    <xf numFmtId="178" fontId="2" fillId="2" borderId="11" xfId="4" applyNumberFormat="1" applyFont="1" applyFill="1" applyBorder="1" applyAlignment="1">
      <alignment shrinkToFit="1"/>
    </xf>
    <xf numFmtId="176" fontId="2" fillId="2" borderId="11" xfId="4" applyNumberFormat="1" applyFont="1" applyFill="1" applyBorder="1" applyAlignment="1">
      <alignment shrinkToFit="1"/>
    </xf>
    <xf numFmtId="41" fontId="2" fillId="2" borderId="11" xfId="4" applyNumberFormat="1" applyFont="1" applyFill="1" applyBorder="1" applyAlignment="1">
      <alignment shrinkToFit="1"/>
    </xf>
    <xf numFmtId="0" fontId="2" fillId="0" borderId="11" xfId="1" applyFont="1" applyBorder="1" applyAlignment="1">
      <alignment horizontal="center" shrinkToFit="1"/>
    </xf>
    <xf numFmtId="0" fontId="2" fillId="2" borderId="11" xfId="1" applyFont="1" applyFill="1" applyBorder="1" applyAlignment="1">
      <alignment horizontal="center" shrinkToFit="1"/>
    </xf>
    <xf numFmtId="178" fontId="4" fillId="0" borderId="0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0" fontId="4" fillId="0" borderId="0" xfId="1" applyFont="1" applyBorder="1" applyAlignment="1">
      <alignment vertical="center"/>
    </xf>
    <xf numFmtId="0" fontId="10" fillId="0" borderId="11" xfId="1" applyFont="1" applyFill="1" applyBorder="1" applyAlignment="1">
      <alignment horizontal="center" vertical="center"/>
    </xf>
    <xf numFmtId="0" fontId="10" fillId="0" borderId="11" xfId="1" applyFont="1" applyFill="1" applyBorder="1" applyAlignment="1">
      <alignment horizontal="center" vertical="center" wrapText="1"/>
    </xf>
    <xf numFmtId="179" fontId="2" fillId="0" borderId="0" xfId="0" applyNumberFormat="1" applyFont="1" applyAlignment="1">
      <alignment vertical="center" wrapText="1"/>
    </xf>
    <xf numFmtId="179" fontId="2" fillId="0" borderId="0" xfId="0" applyNumberFormat="1" applyFont="1" applyAlignment="1">
      <alignment vertical="center" shrinkToFit="1"/>
    </xf>
    <xf numFmtId="179" fontId="2" fillId="0" borderId="9" xfId="0" applyNumberFormat="1" applyFont="1" applyBorder="1" applyAlignment="1">
      <alignment horizontal="center" vertical="center" shrinkToFit="1"/>
    </xf>
    <xf numFmtId="179" fontId="2" fillId="0" borderId="1" xfId="0" applyNumberFormat="1" applyFont="1" applyFill="1" applyBorder="1" applyAlignment="1">
      <alignment horizontal="center" vertical="center" shrinkToFit="1"/>
    </xf>
    <xf numFmtId="179" fontId="2" fillId="0" borderId="2" xfId="0" applyNumberFormat="1" applyFont="1" applyFill="1" applyBorder="1" applyAlignment="1">
      <alignment horizontal="center" vertical="center" shrinkToFit="1"/>
    </xf>
    <xf numFmtId="179" fontId="2" fillId="0" borderId="7" xfId="0" applyNumberFormat="1" applyFont="1" applyFill="1" applyBorder="1" applyAlignment="1">
      <alignment horizontal="center" vertical="center" shrinkToFit="1"/>
    </xf>
    <xf numFmtId="179" fontId="2" fillId="0" borderId="4" xfId="0" applyNumberFormat="1" applyFont="1" applyFill="1" applyBorder="1" applyAlignment="1">
      <alignment horizontal="center" vertical="center" shrinkToFit="1"/>
    </xf>
    <xf numFmtId="179" fontId="2" fillId="0" borderId="1" xfId="0" applyNumberFormat="1" applyFont="1" applyBorder="1" applyAlignment="1">
      <alignment horizontal="center" vertical="center" shrinkToFit="1"/>
    </xf>
    <xf numFmtId="179" fontId="2" fillId="0" borderId="2" xfId="0" applyNumberFormat="1" applyFont="1" applyBorder="1" applyAlignment="1">
      <alignment horizontal="center" vertical="center" shrinkToFit="1"/>
    </xf>
    <xf numFmtId="179" fontId="2" fillId="0" borderId="5" xfId="0" applyNumberFormat="1" applyFont="1" applyBorder="1" applyAlignment="1">
      <alignment horizontal="center" vertical="center" shrinkToFit="1"/>
    </xf>
    <xf numFmtId="179" fontId="2" fillId="0" borderId="4" xfId="0" applyNumberFormat="1" applyFont="1" applyBorder="1" applyAlignment="1">
      <alignment vertical="center" shrinkToFit="1"/>
    </xf>
    <xf numFmtId="179" fontId="2" fillId="0" borderId="1" xfId="0" applyNumberFormat="1" applyFont="1" applyBorder="1" applyAlignment="1">
      <alignment vertical="center" shrinkToFit="1"/>
    </xf>
    <xf numFmtId="179" fontId="2" fillId="0" borderId="2" xfId="0" applyNumberFormat="1" applyFont="1" applyBorder="1" applyAlignment="1">
      <alignment vertical="center" shrinkToFit="1"/>
    </xf>
    <xf numFmtId="179" fontId="2" fillId="0" borderId="5" xfId="0" applyNumberFormat="1" applyFont="1" applyBorder="1" applyAlignment="1">
      <alignment vertical="center" shrinkToFit="1"/>
    </xf>
    <xf numFmtId="179" fontId="2" fillId="3" borderId="10" xfId="0" applyNumberFormat="1" applyFont="1" applyFill="1" applyBorder="1" applyAlignment="1">
      <alignment vertical="center" shrinkToFit="1"/>
    </xf>
    <xf numFmtId="179" fontId="2" fillId="3" borderId="6" xfId="0" applyNumberFormat="1" applyFont="1" applyFill="1" applyBorder="1" applyAlignment="1">
      <alignment vertical="center" shrinkToFit="1"/>
    </xf>
    <xf numFmtId="179" fontId="2" fillId="3" borderId="4" xfId="0" applyNumberFormat="1" applyFont="1" applyFill="1" applyBorder="1" applyAlignment="1">
      <alignment vertical="center" shrinkToFit="1"/>
    </xf>
    <xf numFmtId="179" fontId="2" fillId="3" borderId="1" xfId="0" applyNumberFormat="1" applyFont="1" applyFill="1" applyBorder="1" applyAlignment="1">
      <alignment vertical="center" shrinkToFit="1"/>
    </xf>
    <xf numFmtId="179" fontId="2" fillId="3" borderId="2" xfId="0" applyNumberFormat="1" applyFont="1" applyFill="1" applyBorder="1" applyAlignment="1">
      <alignment vertical="center" shrinkToFit="1"/>
    </xf>
    <xf numFmtId="179" fontId="2" fillId="3" borderId="5" xfId="0" applyNumberFormat="1" applyFont="1" applyFill="1" applyBorder="1" applyAlignment="1">
      <alignment vertical="center" shrinkToFit="1"/>
    </xf>
    <xf numFmtId="179" fontId="10" fillId="0" borderId="6" xfId="0" applyNumberFormat="1" applyFont="1" applyFill="1" applyBorder="1" applyAlignment="1">
      <alignment vertical="center" shrinkToFit="1"/>
    </xf>
    <xf numFmtId="179" fontId="2" fillId="0" borderId="0" xfId="5" applyNumberFormat="1" applyFont="1" applyAlignment="1">
      <alignment vertical="center" shrinkToFit="1"/>
    </xf>
    <xf numFmtId="179" fontId="0" fillId="0" borderId="0" xfId="0" applyNumberFormat="1" applyAlignment="1">
      <alignment vertical="center" shrinkToFit="1"/>
    </xf>
    <xf numFmtId="179" fontId="0" fillId="0" borderId="0" xfId="0" applyNumberFormat="1">
      <alignment vertical="center"/>
    </xf>
    <xf numFmtId="179" fontId="0" fillId="0" borderId="0" xfId="5" applyNumberFormat="1" applyFont="1" applyAlignment="1">
      <alignment vertical="center" shrinkToFit="1"/>
    </xf>
    <xf numFmtId="179" fontId="9" fillId="0" borderId="0" xfId="0" applyNumberFormat="1" applyFont="1" applyAlignment="1">
      <alignment horizontal="center" vertical="center"/>
    </xf>
    <xf numFmtId="179" fontId="2" fillId="3" borderId="12" xfId="0" applyNumberFormat="1" applyFont="1" applyFill="1" applyBorder="1" applyAlignment="1">
      <alignment horizontal="center" vertical="center" wrapText="1" shrinkToFit="1"/>
    </xf>
    <xf numFmtId="179" fontId="2" fillId="3" borderId="13" xfId="0" applyNumberFormat="1" applyFont="1" applyFill="1" applyBorder="1" applyAlignment="1">
      <alignment horizontal="center" vertical="center" wrapText="1" shrinkToFit="1"/>
    </xf>
    <xf numFmtId="179" fontId="2" fillId="0" borderId="8" xfId="0" applyNumberFormat="1" applyFont="1" applyBorder="1" applyAlignment="1">
      <alignment horizontal="center" vertical="center" shrinkToFit="1"/>
    </xf>
    <xf numFmtId="179" fontId="2" fillId="0" borderId="14" xfId="0" applyNumberFormat="1" applyFont="1" applyBorder="1" applyAlignment="1">
      <alignment horizontal="center" vertical="center" shrinkToFit="1"/>
    </xf>
    <xf numFmtId="179" fontId="2" fillId="0" borderId="15" xfId="0" applyNumberFormat="1" applyFont="1" applyBorder="1" applyAlignment="1">
      <alignment horizontal="center" vertical="center" shrinkToFit="1"/>
    </xf>
    <xf numFmtId="179" fontId="2" fillId="0" borderId="2" xfId="0" applyNumberFormat="1" applyFont="1" applyBorder="1" applyAlignment="1">
      <alignment horizontal="center" vertical="center" shrinkToFit="1"/>
    </xf>
    <xf numFmtId="179" fontId="2" fillId="0" borderId="3" xfId="0" applyNumberFormat="1" applyFont="1" applyBorder="1" applyAlignment="1">
      <alignment horizontal="center" vertical="center" shrinkToFit="1"/>
    </xf>
    <xf numFmtId="179" fontId="2" fillId="0" borderId="4" xfId="0" applyNumberFormat="1" applyFont="1" applyBorder="1" applyAlignment="1">
      <alignment horizontal="center" vertical="center" shrinkToFit="1"/>
    </xf>
    <xf numFmtId="179" fontId="2" fillId="0" borderId="9" xfId="0" applyNumberFormat="1" applyFont="1" applyBorder="1" applyAlignment="1">
      <alignment horizontal="center" vertical="center" shrinkToFit="1"/>
    </xf>
    <xf numFmtId="179" fontId="2" fillId="0" borderId="18" xfId="0" applyNumberFormat="1" applyFont="1" applyBorder="1" applyAlignment="1">
      <alignment horizontal="center" vertical="center" shrinkToFit="1"/>
    </xf>
    <xf numFmtId="179" fontId="2" fillId="0" borderId="17" xfId="0" applyNumberFormat="1" applyFont="1" applyBorder="1" applyAlignment="1">
      <alignment horizontal="center" vertical="center" shrinkToFit="1"/>
    </xf>
    <xf numFmtId="179" fontId="2" fillId="0" borderId="19" xfId="0" applyNumberFormat="1" applyFont="1" applyBorder="1" applyAlignment="1">
      <alignment horizontal="center" vertical="center" shrinkToFit="1"/>
    </xf>
    <xf numFmtId="179" fontId="2" fillId="0" borderId="20" xfId="0" applyNumberFormat="1" applyFont="1" applyBorder="1" applyAlignment="1">
      <alignment horizontal="center" vertical="center" shrinkToFit="1"/>
    </xf>
    <xf numFmtId="179" fontId="2" fillId="0" borderId="13" xfId="0" applyNumberFormat="1" applyFont="1" applyBorder="1" applyAlignment="1">
      <alignment horizontal="center" vertical="center" shrinkToFit="1"/>
    </xf>
    <xf numFmtId="179" fontId="2" fillId="0" borderId="9" xfId="0" applyNumberFormat="1" applyFont="1" applyFill="1" applyBorder="1" applyAlignment="1">
      <alignment horizontal="center" vertical="center" shrinkToFit="1"/>
    </xf>
    <xf numFmtId="179" fontId="2" fillId="0" borderId="18" xfId="0" applyNumberFormat="1" applyFont="1" applyFill="1" applyBorder="1" applyAlignment="1">
      <alignment horizontal="center" vertical="center" shrinkToFit="1"/>
    </xf>
    <xf numFmtId="179" fontId="2" fillId="0" borderId="21" xfId="0" applyNumberFormat="1" applyFont="1" applyFill="1" applyBorder="1" applyAlignment="1">
      <alignment horizontal="center" vertical="center" shrinkToFit="1"/>
    </xf>
    <xf numFmtId="179" fontId="2" fillId="0" borderId="22" xfId="0" applyNumberFormat="1" applyFont="1" applyFill="1" applyBorder="1" applyAlignment="1">
      <alignment horizontal="center" vertical="center" shrinkToFit="1"/>
    </xf>
    <xf numFmtId="179" fontId="2" fillId="3" borderId="2" xfId="0" applyNumberFormat="1" applyFont="1" applyFill="1" applyBorder="1" applyAlignment="1">
      <alignment horizontal="center" vertical="center" shrinkToFit="1"/>
    </xf>
    <xf numFmtId="179" fontId="2" fillId="3" borderId="3" xfId="0" applyNumberFormat="1" applyFont="1" applyFill="1" applyBorder="1" applyAlignment="1">
      <alignment horizontal="center" vertical="center" shrinkToFit="1"/>
    </xf>
    <xf numFmtId="179" fontId="2" fillId="3" borderId="10" xfId="0" applyNumberFormat="1" applyFont="1" applyFill="1" applyBorder="1" applyAlignment="1">
      <alignment horizontal="center" vertical="center" shrinkToFit="1"/>
    </xf>
    <xf numFmtId="179" fontId="2" fillId="0" borderId="2" xfId="0" applyNumberFormat="1" applyFont="1" applyFill="1" applyBorder="1" applyAlignment="1">
      <alignment horizontal="center" vertical="center" shrinkToFit="1"/>
    </xf>
    <xf numFmtId="179" fontId="2" fillId="0" borderId="3" xfId="0" applyNumberFormat="1" applyFont="1" applyFill="1" applyBorder="1" applyAlignment="1">
      <alignment horizontal="center" vertical="center" shrinkToFit="1"/>
    </xf>
    <xf numFmtId="179" fontId="2" fillId="0" borderId="16" xfId="0" applyNumberFormat="1" applyFont="1" applyFill="1" applyBorder="1" applyAlignment="1">
      <alignment horizontal="center" vertical="center" shrinkToFit="1"/>
    </xf>
    <xf numFmtId="179" fontId="2" fillId="0" borderId="2" xfId="0" applyNumberFormat="1" applyFont="1" applyFill="1" applyBorder="1" applyAlignment="1">
      <alignment horizontal="center" vertical="center" wrapText="1" shrinkToFit="1"/>
    </xf>
    <xf numFmtId="179" fontId="2" fillId="0" borderId="15" xfId="0" applyNumberFormat="1" applyFont="1" applyFill="1" applyBorder="1" applyAlignment="1">
      <alignment horizontal="center" vertical="center" shrinkToFit="1"/>
    </xf>
    <xf numFmtId="179" fontId="2" fillId="0" borderId="12" xfId="0" applyNumberFormat="1" applyFont="1" applyBorder="1" applyAlignment="1">
      <alignment horizontal="center" vertical="center" wrapText="1" shrinkToFit="1"/>
    </xf>
    <xf numFmtId="179" fontId="2" fillId="0" borderId="23" xfId="0" applyNumberFormat="1" applyFont="1" applyBorder="1" applyAlignment="1">
      <alignment horizontal="center" vertical="center" wrapText="1" shrinkToFit="1"/>
    </xf>
    <xf numFmtId="179" fontId="2" fillId="0" borderId="13" xfId="0" applyNumberFormat="1" applyFont="1" applyBorder="1" applyAlignment="1">
      <alignment horizontal="center" vertical="center" wrapText="1" shrinkToFit="1"/>
    </xf>
    <xf numFmtId="178" fontId="4" fillId="0" borderId="0" xfId="1" applyNumberFormat="1" applyFont="1" applyBorder="1" applyAlignment="1">
      <alignment horizontal="center" vertical="center"/>
    </xf>
  </cellXfs>
  <cellStyles count="6">
    <cellStyle name="백분율 2" xfId="3"/>
    <cellStyle name="쉼표 [0]" xfId="5" builtinId="6"/>
    <cellStyle name="쉼표 [0] 2" xfId="4"/>
    <cellStyle name="통화 [0] 2" xfId="2"/>
    <cellStyle name="표준" xfId="0" builtinId="0"/>
    <cellStyle name="표준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12.jpeg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0" Type="http://schemas.openxmlformats.org/officeDocument/2006/relationships/image" Target="../media/image1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0.jpeg"/><Relationship Id="rId5" Type="http://schemas.openxmlformats.org/officeDocument/2006/relationships/image" Target="../media/image5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19" Type="http://schemas.microsoft.com/office/2007/relationships/hdphoto" Target="../media/hdphoto2.wdp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361950</xdr:colOff>
      <xdr:row>1</xdr:row>
      <xdr:rowOff>4227195</xdr:rowOff>
    </xdr:to>
    <xdr:pic>
      <xdr:nvPicPr>
        <xdr:cNvPr id="2" name="그림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9" t="8042" r="27232" b="35315"/>
        <a:stretch/>
      </xdr:blipFill>
      <xdr:spPr bwMode="auto">
        <a:xfrm>
          <a:off x="0" y="219075"/>
          <a:ext cx="3790950" cy="422719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600075</xdr:colOff>
      <xdr:row>1</xdr:row>
      <xdr:rowOff>19050</xdr:rowOff>
    </xdr:from>
    <xdr:to>
      <xdr:col>15</xdr:col>
      <xdr:colOff>66675</xdr:colOff>
      <xdr:row>1</xdr:row>
      <xdr:rowOff>2809875</xdr:rowOff>
    </xdr:to>
    <xdr:pic>
      <xdr:nvPicPr>
        <xdr:cNvPr id="3" name="그림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0" t="13986" r="1266" b="51865"/>
        <a:stretch/>
      </xdr:blipFill>
      <xdr:spPr bwMode="auto">
        <a:xfrm>
          <a:off x="4029075" y="238125"/>
          <a:ext cx="6324600" cy="279082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9</xdr:col>
      <xdr:colOff>66675</xdr:colOff>
      <xdr:row>11</xdr:row>
      <xdr:rowOff>190500</xdr:rowOff>
    </xdr:to>
    <xdr:pic>
      <xdr:nvPicPr>
        <xdr:cNvPr id="4" name="그림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0" t="50816" r="785" b="13053"/>
        <a:stretch/>
      </xdr:blipFill>
      <xdr:spPr bwMode="auto">
        <a:xfrm>
          <a:off x="0" y="5353050"/>
          <a:ext cx="6238875" cy="304800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542925</xdr:colOff>
      <xdr:row>11</xdr:row>
      <xdr:rowOff>133350</xdr:rowOff>
    </xdr:to>
    <xdr:pic>
      <xdr:nvPicPr>
        <xdr:cNvPr id="5" name="그림 4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38" t="7459" r="17936" b="57109"/>
        <a:stretch/>
      </xdr:blipFill>
      <xdr:spPr bwMode="auto">
        <a:xfrm>
          <a:off x="6858000" y="5353050"/>
          <a:ext cx="3971925" cy="299085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104775</xdr:colOff>
      <xdr:row>24</xdr:row>
      <xdr:rowOff>74295</xdr:rowOff>
    </xdr:to>
    <xdr:pic>
      <xdr:nvPicPr>
        <xdr:cNvPr id="6" name="그림 5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5" t="18531" r="19058" b="15035"/>
        <a:stretch/>
      </xdr:blipFill>
      <xdr:spPr bwMode="auto">
        <a:xfrm>
          <a:off x="0" y="8648700"/>
          <a:ext cx="3533775" cy="487489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4</xdr:col>
      <xdr:colOff>371474</xdr:colOff>
      <xdr:row>28</xdr:row>
      <xdr:rowOff>3429000</xdr:rowOff>
    </xdr:to>
    <xdr:pic>
      <xdr:nvPicPr>
        <xdr:cNvPr id="7" name="그림 6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3" t="20630" r="20501" b="12238"/>
        <a:stretch/>
      </xdr:blipFill>
      <xdr:spPr bwMode="auto">
        <a:xfrm>
          <a:off x="0" y="13887450"/>
          <a:ext cx="3114674" cy="386715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9</xdr:col>
      <xdr:colOff>257175</xdr:colOff>
      <xdr:row>30</xdr:row>
      <xdr:rowOff>2828925</xdr:rowOff>
    </xdr:to>
    <xdr:pic>
      <xdr:nvPicPr>
        <xdr:cNvPr id="8" name="그림 7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6" t="21445" r="-16" b="43939"/>
        <a:stretch/>
      </xdr:blipFill>
      <xdr:spPr bwMode="auto">
        <a:xfrm>
          <a:off x="0" y="18335625"/>
          <a:ext cx="6429375" cy="282892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200024</xdr:colOff>
      <xdr:row>31</xdr:row>
      <xdr:rowOff>200025</xdr:rowOff>
    </xdr:from>
    <xdr:to>
      <xdr:col>7</xdr:col>
      <xdr:colOff>476249</xdr:colOff>
      <xdr:row>32</xdr:row>
      <xdr:rowOff>2924175</xdr:rowOff>
    </xdr:to>
    <xdr:pic>
      <xdr:nvPicPr>
        <xdr:cNvPr id="9" name="그림 8"/>
        <xdr:cNvPicPr/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02" t="13616" r="14886" b="9942"/>
        <a:stretch/>
      </xdr:blipFill>
      <xdr:spPr bwMode="auto">
        <a:xfrm rot="5400000">
          <a:off x="1266824" y="20421600"/>
          <a:ext cx="2943225" cy="507682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31750</xdr:colOff>
      <xdr:row>31</xdr:row>
      <xdr:rowOff>174625</xdr:rowOff>
    </xdr:from>
    <xdr:to>
      <xdr:col>15</xdr:col>
      <xdr:colOff>98425</xdr:colOff>
      <xdr:row>32</xdr:row>
      <xdr:rowOff>2905125</xdr:rowOff>
    </xdr:to>
    <xdr:pic>
      <xdr:nvPicPr>
        <xdr:cNvPr id="10" name="그림 9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6" t="60490" r="12487" b="3380"/>
        <a:stretch/>
      </xdr:blipFill>
      <xdr:spPr bwMode="auto">
        <a:xfrm>
          <a:off x="5518150" y="21463000"/>
          <a:ext cx="4867275" cy="294957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4</xdr:col>
      <xdr:colOff>571500</xdr:colOff>
      <xdr:row>35</xdr:row>
      <xdr:rowOff>4537710</xdr:rowOff>
    </xdr:to>
    <xdr:pic>
      <xdr:nvPicPr>
        <xdr:cNvPr id="11" name="그림 10"/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3" t="15501" r="25790" b="15968"/>
        <a:stretch/>
      </xdr:blipFill>
      <xdr:spPr bwMode="auto">
        <a:xfrm>
          <a:off x="685800" y="25117425"/>
          <a:ext cx="2628900" cy="453771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6</xdr:col>
      <xdr:colOff>438150</xdr:colOff>
      <xdr:row>39</xdr:row>
      <xdr:rowOff>1466850</xdr:rowOff>
    </xdr:to>
    <xdr:pic>
      <xdr:nvPicPr>
        <xdr:cNvPr id="12" name="그림 11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" t="57575"/>
        <a:stretch/>
      </xdr:blipFill>
      <xdr:spPr bwMode="auto">
        <a:xfrm>
          <a:off x="0" y="30003750"/>
          <a:ext cx="4552950" cy="1905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39</xdr:row>
      <xdr:rowOff>1514475</xdr:rowOff>
    </xdr:from>
    <xdr:to>
      <xdr:col>6</xdr:col>
      <xdr:colOff>400050</xdr:colOff>
      <xdr:row>39</xdr:row>
      <xdr:rowOff>3552825</xdr:rowOff>
    </xdr:to>
    <xdr:pic>
      <xdr:nvPicPr>
        <xdr:cNvPr id="13" name="그림 12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0" t="3263" r="3671" b="42540"/>
        <a:stretch/>
      </xdr:blipFill>
      <xdr:spPr bwMode="auto">
        <a:xfrm>
          <a:off x="0" y="31956375"/>
          <a:ext cx="4514850" cy="2038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552450</xdr:colOff>
      <xdr:row>36</xdr:row>
      <xdr:rowOff>85725</xdr:rowOff>
    </xdr:from>
    <xdr:to>
      <xdr:col>12</xdr:col>
      <xdr:colOff>314326</xdr:colOff>
      <xdr:row>41</xdr:row>
      <xdr:rowOff>48894</xdr:rowOff>
    </xdr:to>
    <xdr:pic>
      <xdr:nvPicPr>
        <xdr:cNvPr id="14" name="그림 13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29870400"/>
          <a:ext cx="3876676" cy="50495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10</xdr:col>
      <xdr:colOff>265430</xdr:colOff>
      <xdr:row>41</xdr:row>
      <xdr:rowOff>3886200</xdr:rowOff>
    </xdr:to>
    <xdr:pic>
      <xdr:nvPicPr>
        <xdr:cNvPr id="15" name="그림 14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6" t="52447"/>
        <a:stretch/>
      </xdr:blipFill>
      <xdr:spPr bwMode="auto">
        <a:xfrm>
          <a:off x="685800" y="34871025"/>
          <a:ext cx="6437630" cy="3886200"/>
        </a:xfrm>
        <a:prstGeom prst="rect">
          <a:avLst/>
        </a:prstGeom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43</xdr:row>
      <xdr:rowOff>635</xdr:rowOff>
    </xdr:from>
    <xdr:to>
      <xdr:col>4</xdr:col>
      <xdr:colOff>0</xdr:colOff>
      <xdr:row>45</xdr:row>
      <xdr:rowOff>857250</xdr:rowOff>
    </xdr:to>
    <xdr:pic>
      <xdr:nvPicPr>
        <xdr:cNvPr id="16" name="그림 15"/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1" t="52332" r="57525" b="10955"/>
        <a:stretch/>
      </xdr:blipFill>
      <xdr:spPr bwMode="auto">
        <a:xfrm>
          <a:off x="685800" y="39291260"/>
          <a:ext cx="2057400" cy="301879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200025</xdr:colOff>
      <xdr:row>43</xdr:row>
      <xdr:rowOff>0</xdr:rowOff>
    </xdr:from>
    <xdr:to>
      <xdr:col>7</xdr:col>
      <xdr:colOff>381000</xdr:colOff>
      <xdr:row>45</xdr:row>
      <xdr:rowOff>896620</xdr:rowOff>
    </xdr:to>
    <xdr:pic>
      <xdr:nvPicPr>
        <xdr:cNvPr id="17" name="그림 16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71" t="9440" r="3351" b="42075"/>
        <a:stretch/>
      </xdr:blipFill>
      <xdr:spPr bwMode="auto">
        <a:xfrm>
          <a:off x="2943225" y="39290625"/>
          <a:ext cx="2238375" cy="305879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11</xdr:col>
      <xdr:colOff>354965</xdr:colOff>
      <xdr:row>45</xdr:row>
      <xdr:rowOff>628650</xdr:rowOff>
    </xdr:to>
    <xdr:pic>
      <xdr:nvPicPr>
        <xdr:cNvPr id="18" name="그림 17"/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5" t="17949" r="53519" b="47435"/>
        <a:stretch/>
      </xdr:blipFill>
      <xdr:spPr bwMode="auto">
        <a:xfrm>
          <a:off x="5486400" y="39290625"/>
          <a:ext cx="2412365" cy="279082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7</xdr:col>
      <xdr:colOff>257175</xdr:colOff>
      <xdr:row>49</xdr:row>
      <xdr:rowOff>1581150</xdr:rowOff>
    </xdr:to>
    <xdr:pic>
      <xdr:nvPicPr>
        <xdr:cNvPr id="19" name="그림 18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94" t="50583" r="14730" b="10373"/>
        <a:stretch/>
      </xdr:blipFill>
      <xdr:spPr bwMode="auto">
        <a:xfrm>
          <a:off x="685800" y="42881550"/>
          <a:ext cx="4371975" cy="3190875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9</xdr:col>
      <xdr:colOff>190500</xdr:colOff>
      <xdr:row>73</xdr:row>
      <xdr:rowOff>114300</xdr:rowOff>
    </xdr:to>
    <xdr:pic>
      <xdr:nvPicPr>
        <xdr:cNvPr id="20" name="그림 19"/>
        <xdr:cNvPicPr/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617" t="4546" r="5113" b="42541"/>
        <a:stretch/>
      </xdr:blipFill>
      <xdr:spPr bwMode="auto">
        <a:xfrm>
          <a:off x="685800" y="46386750"/>
          <a:ext cx="5676900" cy="4743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508000</xdr:colOff>
      <xdr:row>51</xdr:row>
      <xdr:rowOff>63500</xdr:rowOff>
    </xdr:from>
    <xdr:to>
      <xdr:col>12</xdr:col>
      <xdr:colOff>485775</xdr:colOff>
      <xdr:row>72</xdr:row>
      <xdr:rowOff>177800</xdr:rowOff>
    </xdr:to>
    <xdr:pic>
      <xdr:nvPicPr>
        <xdr:cNvPr id="21" name="그림 20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8" t="9674" r="54961" b="39743"/>
        <a:stretch/>
      </xdr:blipFill>
      <xdr:spPr bwMode="auto">
        <a:xfrm>
          <a:off x="5994400" y="46450250"/>
          <a:ext cx="2720975" cy="4533900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47625</xdr:colOff>
      <xdr:row>49</xdr:row>
      <xdr:rowOff>1333500</xdr:rowOff>
    </xdr:from>
    <xdr:to>
      <xdr:col>15</xdr:col>
      <xdr:colOff>400050</xdr:colOff>
      <xdr:row>59</xdr:row>
      <xdr:rowOff>95250</xdr:rowOff>
    </xdr:to>
    <xdr:pic>
      <xdr:nvPicPr>
        <xdr:cNvPr id="22" name="그림 21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20" t="35314" r="28034" b="37646"/>
        <a:stretch/>
      </xdr:blipFill>
      <xdr:spPr bwMode="auto">
        <a:xfrm>
          <a:off x="8963025" y="45824775"/>
          <a:ext cx="1724025" cy="2352675"/>
        </a:xfrm>
        <a:prstGeom prst="rect">
          <a:avLst/>
        </a:prstGeom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79375</xdr:colOff>
      <xdr:row>60</xdr:row>
      <xdr:rowOff>31750</xdr:rowOff>
    </xdr:from>
    <xdr:to>
      <xdr:col>15</xdr:col>
      <xdr:colOff>298450</xdr:colOff>
      <xdr:row>72</xdr:row>
      <xdr:rowOff>149225</xdr:rowOff>
    </xdr:to>
    <xdr:pic>
      <xdr:nvPicPr>
        <xdr:cNvPr id="23" name="그림 22"/>
        <xdr:cNvPicPr/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64" t="69231" r="28034" b="1515"/>
        <a:stretch/>
      </xdr:blipFill>
      <xdr:spPr bwMode="auto">
        <a:xfrm>
          <a:off x="8994775" y="48323500"/>
          <a:ext cx="1590675" cy="2632075"/>
        </a:xfrm>
        <a:prstGeom prst="rect">
          <a:avLst/>
        </a:prstGeom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8"/>
  <sheetViews>
    <sheetView tabSelected="1" view="pageBreakPreview" zoomScale="85" zoomScaleNormal="85" zoomScaleSheetLayoutView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27" customHeight="1"/>
  <cols>
    <col min="1" max="1" width="7.125" style="54" customWidth="1"/>
    <col min="2" max="2" width="10.625" style="54" customWidth="1"/>
    <col min="3" max="3" width="9.875" style="54" customWidth="1"/>
    <col min="4" max="4" width="9" style="54"/>
    <col min="5" max="5" width="11" style="54" customWidth="1"/>
    <col min="6" max="23" width="11" style="53" customWidth="1"/>
  </cols>
  <sheetData>
    <row r="1" spans="1:23" ht="27" customHeight="1">
      <c r="A1" s="56" t="s">
        <v>18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3" s="1" customFormat="1" ht="27" customHeight="1" thickBot="1">
      <c r="A2" s="31"/>
      <c r="B2" s="31"/>
      <c r="C2" s="31"/>
      <c r="D2" s="31"/>
      <c r="E2" s="31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s="9" customFormat="1" ht="27" customHeight="1" thickBot="1">
      <c r="A3" s="62" t="s">
        <v>16</v>
      </c>
      <c r="B3" s="63"/>
      <c r="C3" s="63"/>
      <c r="D3" s="64"/>
      <c r="E3" s="33" t="s">
        <v>14</v>
      </c>
      <c r="F3" s="59" t="s">
        <v>13</v>
      </c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1"/>
      <c r="W3" s="83" t="s">
        <v>12</v>
      </c>
    </row>
    <row r="4" spans="1:23" s="9" customFormat="1" ht="84" customHeight="1" thickBot="1">
      <c r="A4" s="65" t="s">
        <v>2</v>
      </c>
      <c r="B4" s="65" t="s">
        <v>1</v>
      </c>
      <c r="C4" s="65" t="s">
        <v>0</v>
      </c>
      <c r="D4" s="67" t="s">
        <v>3</v>
      </c>
      <c r="E4" s="69" t="s">
        <v>15</v>
      </c>
      <c r="F4" s="73" t="s">
        <v>5</v>
      </c>
      <c r="G4" s="71" t="s">
        <v>6</v>
      </c>
      <c r="H4" s="71" t="s">
        <v>7</v>
      </c>
      <c r="I4" s="71" t="s">
        <v>8</v>
      </c>
      <c r="J4" s="65" t="s">
        <v>4</v>
      </c>
      <c r="K4" s="71" t="s">
        <v>45</v>
      </c>
      <c r="L4" s="78" t="s">
        <v>9</v>
      </c>
      <c r="M4" s="79"/>
      <c r="N4" s="80"/>
      <c r="O4" s="81" t="s">
        <v>48</v>
      </c>
      <c r="P4" s="79"/>
      <c r="Q4" s="80"/>
      <c r="R4" s="78" t="s">
        <v>47</v>
      </c>
      <c r="S4" s="79"/>
      <c r="T4" s="79"/>
      <c r="U4" s="82"/>
      <c r="V4" s="57" t="s">
        <v>53</v>
      </c>
      <c r="W4" s="84"/>
    </row>
    <row r="5" spans="1:23" s="2" customFormat="1" ht="26.25" customHeight="1">
      <c r="A5" s="66"/>
      <c r="B5" s="66"/>
      <c r="C5" s="66"/>
      <c r="D5" s="68"/>
      <c r="E5" s="70"/>
      <c r="F5" s="74"/>
      <c r="G5" s="72"/>
      <c r="H5" s="72"/>
      <c r="I5" s="72"/>
      <c r="J5" s="66"/>
      <c r="K5" s="72"/>
      <c r="L5" s="34" t="s">
        <v>51</v>
      </c>
      <c r="M5" s="35" t="s">
        <v>50</v>
      </c>
      <c r="N5" s="36" t="s">
        <v>52</v>
      </c>
      <c r="O5" s="37" t="s">
        <v>54</v>
      </c>
      <c r="P5" s="35" t="s">
        <v>49</v>
      </c>
      <c r="Q5" s="36" t="s">
        <v>52</v>
      </c>
      <c r="R5" s="37" t="s">
        <v>11</v>
      </c>
      <c r="S5" s="34" t="s">
        <v>10</v>
      </c>
      <c r="T5" s="35" t="s">
        <v>46</v>
      </c>
      <c r="U5" s="36" t="s">
        <v>52</v>
      </c>
      <c r="V5" s="58"/>
      <c r="W5" s="85"/>
    </row>
    <row r="6" spans="1:23" s="2" customFormat="1" ht="27" customHeight="1">
      <c r="A6" s="38">
        <v>1</v>
      </c>
      <c r="B6" s="38"/>
      <c r="C6" s="38"/>
      <c r="D6" s="39">
        <v>12</v>
      </c>
      <c r="E6" s="40">
        <v>1200000</v>
      </c>
      <c r="F6" s="41">
        <v>3234</v>
      </c>
      <c r="G6" s="42">
        <v>1527</v>
      </c>
      <c r="H6" s="42">
        <v>44444</v>
      </c>
      <c r="I6" s="42">
        <v>6236</v>
      </c>
      <c r="J6" s="42">
        <v>4645</v>
      </c>
      <c r="K6" s="34">
        <v>30000</v>
      </c>
      <c r="L6" s="42">
        <v>15636</v>
      </c>
      <c r="M6" s="43">
        <v>88702</v>
      </c>
      <c r="N6" s="44">
        <f>SUM(L6:M6)</f>
        <v>104338</v>
      </c>
      <c r="O6" s="41">
        <v>502622</v>
      </c>
      <c r="P6" s="43">
        <v>1250</v>
      </c>
      <c r="Q6" s="44">
        <f>SUM(O6:P6)</f>
        <v>503872</v>
      </c>
      <c r="R6" s="41">
        <v>189027</v>
      </c>
      <c r="S6" s="42">
        <v>189000</v>
      </c>
      <c r="T6" s="43">
        <v>2447</v>
      </c>
      <c r="U6" s="44">
        <f>SUM(R6:T6)</f>
        <v>380474</v>
      </c>
      <c r="V6" s="45">
        <f>F6+G6+H6+I6+J6+K6+N6+Q6+U6</f>
        <v>1078770</v>
      </c>
      <c r="W6" s="44">
        <f t="shared" ref="W6:W41" si="0">E6-V6</f>
        <v>121230</v>
      </c>
    </row>
    <row r="7" spans="1:23" s="2" customFormat="1" ht="27" customHeight="1">
      <c r="A7" s="38">
        <v>2</v>
      </c>
      <c r="B7" s="38"/>
      <c r="C7" s="38"/>
      <c r="D7" s="39">
        <v>12</v>
      </c>
      <c r="E7" s="40">
        <v>1200000</v>
      </c>
      <c r="F7" s="41">
        <v>3234</v>
      </c>
      <c r="G7" s="42">
        <v>1527</v>
      </c>
      <c r="H7" s="42">
        <v>44444</v>
      </c>
      <c r="I7" s="42">
        <v>6236</v>
      </c>
      <c r="J7" s="42">
        <v>4645</v>
      </c>
      <c r="K7" s="34">
        <v>30000</v>
      </c>
      <c r="L7" s="42">
        <v>15636</v>
      </c>
      <c r="M7" s="43">
        <v>88702</v>
      </c>
      <c r="N7" s="44">
        <f t="shared" ref="N7:N42" si="1">SUM(L7:M7)</f>
        <v>104338</v>
      </c>
      <c r="O7" s="41">
        <v>502622</v>
      </c>
      <c r="P7" s="43">
        <v>1250</v>
      </c>
      <c r="Q7" s="44">
        <f t="shared" ref="Q7:Q42" si="2">SUM(O7:P7)</f>
        <v>503872</v>
      </c>
      <c r="R7" s="41">
        <v>189027</v>
      </c>
      <c r="S7" s="42">
        <v>189000</v>
      </c>
      <c r="T7" s="43">
        <v>2447</v>
      </c>
      <c r="U7" s="44">
        <f t="shared" ref="U7:U42" si="3">SUM(R7:T7)</f>
        <v>380474</v>
      </c>
      <c r="V7" s="45">
        <f t="shared" ref="V7:V41" si="4">F7+G7+H7+I7+J7+K7+N7+Q7+U7</f>
        <v>1078770</v>
      </c>
      <c r="W7" s="44">
        <f t="shared" si="0"/>
        <v>121230</v>
      </c>
    </row>
    <row r="8" spans="1:23" s="2" customFormat="1" ht="27" customHeight="1">
      <c r="A8" s="38">
        <v>3</v>
      </c>
      <c r="B8" s="38"/>
      <c r="C8" s="38"/>
      <c r="D8" s="39">
        <v>13</v>
      </c>
      <c r="E8" s="40">
        <v>1200000</v>
      </c>
      <c r="F8" s="41">
        <v>3234</v>
      </c>
      <c r="G8" s="42">
        <v>1527</v>
      </c>
      <c r="H8" s="42">
        <v>44444</v>
      </c>
      <c r="I8" s="42">
        <v>6236</v>
      </c>
      <c r="J8" s="42">
        <v>4645</v>
      </c>
      <c r="K8" s="34">
        <v>30000</v>
      </c>
      <c r="L8" s="42">
        <v>15636</v>
      </c>
      <c r="M8" s="43">
        <v>88702</v>
      </c>
      <c r="N8" s="44">
        <f t="shared" si="1"/>
        <v>104338</v>
      </c>
      <c r="O8" s="41">
        <v>502622</v>
      </c>
      <c r="P8" s="43">
        <v>1250</v>
      </c>
      <c r="Q8" s="44">
        <f t="shared" si="2"/>
        <v>503872</v>
      </c>
      <c r="R8" s="41">
        <v>189027</v>
      </c>
      <c r="S8" s="42">
        <v>189000</v>
      </c>
      <c r="T8" s="43">
        <v>2447</v>
      </c>
      <c r="U8" s="44">
        <f t="shared" si="3"/>
        <v>380474</v>
      </c>
      <c r="V8" s="45">
        <f t="shared" si="4"/>
        <v>1078770</v>
      </c>
      <c r="W8" s="44">
        <f t="shared" si="0"/>
        <v>121230</v>
      </c>
    </row>
    <row r="9" spans="1:23" s="2" customFormat="1" ht="27" customHeight="1">
      <c r="A9" s="38">
        <v>4</v>
      </c>
      <c r="B9" s="38"/>
      <c r="C9" s="38"/>
      <c r="D9" s="39">
        <v>14</v>
      </c>
      <c r="E9" s="40">
        <v>1200000</v>
      </c>
      <c r="F9" s="41">
        <v>3234</v>
      </c>
      <c r="G9" s="42">
        <v>1527</v>
      </c>
      <c r="H9" s="42">
        <v>44444</v>
      </c>
      <c r="I9" s="42">
        <v>6236</v>
      </c>
      <c r="J9" s="42">
        <v>4645</v>
      </c>
      <c r="K9" s="34">
        <v>30000</v>
      </c>
      <c r="L9" s="42">
        <v>15636</v>
      </c>
      <c r="M9" s="43">
        <v>88702</v>
      </c>
      <c r="N9" s="44">
        <f t="shared" si="1"/>
        <v>104338</v>
      </c>
      <c r="O9" s="41">
        <v>502622</v>
      </c>
      <c r="P9" s="43">
        <v>1250</v>
      </c>
      <c r="Q9" s="44">
        <f t="shared" si="2"/>
        <v>503872</v>
      </c>
      <c r="R9" s="41">
        <v>189027</v>
      </c>
      <c r="S9" s="42">
        <v>189000</v>
      </c>
      <c r="T9" s="43">
        <v>2447</v>
      </c>
      <c r="U9" s="44">
        <f t="shared" si="3"/>
        <v>380474</v>
      </c>
      <c r="V9" s="45">
        <f t="shared" si="4"/>
        <v>1078770</v>
      </c>
      <c r="W9" s="44">
        <f t="shared" si="0"/>
        <v>121230</v>
      </c>
    </row>
    <row r="10" spans="1:23" s="2" customFormat="1" ht="27" customHeight="1">
      <c r="A10" s="38">
        <v>5</v>
      </c>
      <c r="B10" s="38"/>
      <c r="C10" s="38"/>
      <c r="D10" s="39">
        <v>14</v>
      </c>
      <c r="E10" s="40">
        <v>1200000</v>
      </c>
      <c r="F10" s="41">
        <v>3234</v>
      </c>
      <c r="G10" s="42">
        <v>1527</v>
      </c>
      <c r="H10" s="42">
        <v>44444</v>
      </c>
      <c r="I10" s="42">
        <v>6236</v>
      </c>
      <c r="J10" s="42">
        <v>4645</v>
      </c>
      <c r="K10" s="34">
        <v>30000</v>
      </c>
      <c r="L10" s="42">
        <v>15636</v>
      </c>
      <c r="M10" s="43">
        <v>88702</v>
      </c>
      <c r="N10" s="44">
        <f t="shared" si="1"/>
        <v>104338</v>
      </c>
      <c r="O10" s="41">
        <v>502622</v>
      </c>
      <c r="P10" s="43">
        <v>1250</v>
      </c>
      <c r="Q10" s="44">
        <f t="shared" si="2"/>
        <v>503872</v>
      </c>
      <c r="R10" s="41">
        <v>189027</v>
      </c>
      <c r="S10" s="42">
        <v>189000</v>
      </c>
      <c r="T10" s="43">
        <v>2447</v>
      </c>
      <c r="U10" s="44">
        <f t="shared" si="3"/>
        <v>380474</v>
      </c>
      <c r="V10" s="45">
        <f t="shared" si="4"/>
        <v>1078770</v>
      </c>
      <c r="W10" s="44">
        <f t="shared" si="0"/>
        <v>121230</v>
      </c>
    </row>
    <row r="11" spans="1:23" s="2" customFormat="1" ht="27" customHeight="1">
      <c r="A11" s="38">
        <v>6</v>
      </c>
      <c r="B11" s="38"/>
      <c r="C11" s="38"/>
      <c r="D11" s="39">
        <v>14</v>
      </c>
      <c r="E11" s="40">
        <v>1200000</v>
      </c>
      <c r="F11" s="41">
        <v>3234</v>
      </c>
      <c r="G11" s="42">
        <v>1527</v>
      </c>
      <c r="H11" s="42">
        <v>44444</v>
      </c>
      <c r="I11" s="42">
        <v>6236</v>
      </c>
      <c r="J11" s="42">
        <v>4645</v>
      </c>
      <c r="K11" s="34">
        <v>30000</v>
      </c>
      <c r="L11" s="42">
        <v>15636</v>
      </c>
      <c r="M11" s="43">
        <v>88702</v>
      </c>
      <c r="N11" s="44">
        <f t="shared" si="1"/>
        <v>104338</v>
      </c>
      <c r="O11" s="41">
        <v>502622</v>
      </c>
      <c r="P11" s="43">
        <v>1250</v>
      </c>
      <c r="Q11" s="44">
        <f t="shared" si="2"/>
        <v>503872</v>
      </c>
      <c r="R11" s="41">
        <v>189027</v>
      </c>
      <c r="S11" s="42">
        <v>189000</v>
      </c>
      <c r="T11" s="43">
        <v>2447</v>
      </c>
      <c r="U11" s="44">
        <f t="shared" si="3"/>
        <v>380474</v>
      </c>
      <c r="V11" s="45">
        <f t="shared" si="4"/>
        <v>1078770</v>
      </c>
      <c r="W11" s="44">
        <f t="shared" si="0"/>
        <v>121230</v>
      </c>
    </row>
    <row r="12" spans="1:23" s="2" customFormat="1" ht="27" customHeight="1">
      <c r="A12" s="38">
        <v>7</v>
      </c>
      <c r="B12" s="38"/>
      <c r="C12" s="38"/>
      <c r="D12" s="39">
        <v>14</v>
      </c>
      <c r="E12" s="40">
        <v>1200000</v>
      </c>
      <c r="F12" s="41">
        <v>3234</v>
      </c>
      <c r="G12" s="42">
        <v>1527</v>
      </c>
      <c r="H12" s="42">
        <v>44444</v>
      </c>
      <c r="I12" s="42">
        <v>6236</v>
      </c>
      <c r="J12" s="42">
        <v>4645</v>
      </c>
      <c r="K12" s="34">
        <v>30000</v>
      </c>
      <c r="L12" s="42">
        <v>15636</v>
      </c>
      <c r="M12" s="43">
        <v>88702</v>
      </c>
      <c r="N12" s="44">
        <f t="shared" si="1"/>
        <v>104338</v>
      </c>
      <c r="O12" s="41">
        <v>502622</v>
      </c>
      <c r="P12" s="43">
        <v>1250</v>
      </c>
      <c r="Q12" s="44">
        <f t="shared" si="2"/>
        <v>503872</v>
      </c>
      <c r="R12" s="41">
        <v>189027</v>
      </c>
      <c r="S12" s="42">
        <v>189000</v>
      </c>
      <c r="T12" s="43">
        <v>2447</v>
      </c>
      <c r="U12" s="44">
        <f t="shared" si="3"/>
        <v>380474</v>
      </c>
      <c r="V12" s="45">
        <f t="shared" si="4"/>
        <v>1078770</v>
      </c>
      <c r="W12" s="44">
        <f t="shared" si="0"/>
        <v>121230</v>
      </c>
    </row>
    <row r="13" spans="1:23" s="2" customFormat="1" ht="27" customHeight="1">
      <c r="A13" s="38">
        <v>8</v>
      </c>
      <c r="B13" s="38"/>
      <c r="C13" s="38"/>
      <c r="D13" s="39">
        <v>14</v>
      </c>
      <c r="E13" s="40">
        <v>1200000</v>
      </c>
      <c r="F13" s="41">
        <v>3234</v>
      </c>
      <c r="G13" s="42">
        <v>1527</v>
      </c>
      <c r="H13" s="42">
        <v>44444</v>
      </c>
      <c r="I13" s="42">
        <v>6236</v>
      </c>
      <c r="J13" s="42">
        <v>4645</v>
      </c>
      <c r="K13" s="34">
        <v>30000</v>
      </c>
      <c r="L13" s="42">
        <v>15636</v>
      </c>
      <c r="M13" s="43">
        <v>88702</v>
      </c>
      <c r="N13" s="44">
        <f t="shared" si="1"/>
        <v>104338</v>
      </c>
      <c r="O13" s="41">
        <v>502622</v>
      </c>
      <c r="P13" s="43">
        <v>1250</v>
      </c>
      <c r="Q13" s="44">
        <f t="shared" si="2"/>
        <v>503872</v>
      </c>
      <c r="R13" s="41">
        <v>189027</v>
      </c>
      <c r="S13" s="42">
        <v>189000</v>
      </c>
      <c r="T13" s="43">
        <v>2447</v>
      </c>
      <c r="U13" s="44">
        <f t="shared" si="3"/>
        <v>380474</v>
      </c>
      <c r="V13" s="45">
        <f t="shared" si="4"/>
        <v>1078770</v>
      </c>
      <c r="W13" s="44">
        <f t="shared" si="0"/>
        <v>121230</v>
      </c>
    </row>
    <row r="14" spans="1:23" s="2" customFormat="1" ht="27" customHeight="1">
      <c r="A14" s="38">
        <v>9</v>
      </c>
      <c r="B14" s="38"/>
      <c r="C14" s="38"/>
      <c r="D14" s="39">
        <v>14</v>
      </c>
      <c r="E14" s="40">
        <v>1200000</v>
      </c>
      <c r="F14" s="41">
        <v>3234</v>
      </c>
      <c r="G14" s="42">
        <v>1527</v>
      </c>
      <c r="H14" s="42">
        <v>44444</v>
      </c>
      <c r="I14" s="42">
        <v>6236</v>
      </c>
      <c r="J14" s="42">
        <v>4645</v>
      </c>
      <c r="K14" s="34">
        <v>30000</v>
      </c>
      <c r="L14" s="42">
        <v>15636</v>
      </c>
      <c r="M14" s="43">
        <v>88702</v>
      </c>
      <c r="N14" s="44">
        <f t="shared" si="1"/>
        <v>104338</v>
      </c>
      <c r="O14" s="41">
        <v>502622</v>
      </c>
      <c r="P14" s="43">
        <v>1250</v>
      </c>
      <c r="Q14" s="44">
        <f t="shared" si="2"/>
        <v>503872</v>
      </c>
      <c r="R14" s="41">
        <v>189027</v>
      </c>
      <c r="S14" s="42">
        <v>189000</v>
      </c>
      <c r="T14" s="43">
        <v>2447</v>
      </c>
      <c r="U14" s="44">
        <f t="shared" si="3"/>
        <v>380474</v>
      </c>
      <c r="V14" s="45">
        <f t="shared" si="4"/>
        <v>1078770</v>
      </c>
      <c r="W14" s="44">
        <f t="shared" si="0"/>
        <v>121230</v>
      </c>
    </row>
    <row r="15" spans="1:23" s="2" customFormat="1" ht="27" customHeight="1">
      <c r="A15" s="38">
        <v>10</v>
      </c>
      <c r="B15" s="38"/>
      <c r="C15" s="38"/>
      <c r="D15" s="39">
        <v>14</v>
      </c>
      <c r="E15" s="40">
        <v>1200000</v>
      </c>
      <c r="F15" s="41">
        <v>3234</v>
      </c>
      <c r="G15" s="42">
        <v>1527</v>
      </c>
      <c r="H15" s="42">
        <v>44444</v>
      </c>
      <c r="I15" s="42">
        <v>6236</v>
      </c>
      <c r="J15" s="42">
        <v>4645</v>
      </c>
      <c r="K15" s="34">
        <v>30000</v>
      </c>
      <c r="L15" s="42">
        <v>15636</v>
      </c>
      <c r="M15" s="43">
        <v>88702</v>
      </c>
      <c r="N15" s="44">
        <f t="shared" si="1"/>
        <v>104338</v>
      </c>
      <c r="O15" s="41">
        <v>502622</v>
      </c>
      <c r="P15" s="43">
        <v>1250</v>
      </c>
      <c r="Q15" s="44">
        <f t="shared" si="2"/>
        <v>503872</v>
      </c>
      <c r="R15" s="41">
        <v>189027</v>
      </c>
      <c r="S15" s="42">
        <v>189000</v>
      </c>
      <c r="T15" s="43">
        <v>2447</v>
      </c>
      <c r="U15" s="44">
        <f t="shared" si="3"/>
        <v>380474</v>
      </c>
      <c r="V15" s="45">
        <f t="shared" si="4"/>
        <v>1078770</v>
      </c>
      <c r="W15" s="44">
        <f t="shared" si="0"/>
        <v>121230</v>
      </c>
    </row>
    <row r="16" spans="1:23" s="2" customFormat="1" ht="27" customHeight="1">
      <c r="A16" s="38">
        <v>11</v>
      </c>
      <c r="B16" s="38"/>
      <c r="C16" s="38"/>
      <c r="D16" s="39">
        <v>14</v>
      </c>
      <c r="E16" s="40">
        <v>1200000</v>
      </c>
      <c r="F16" s="41">
        <v>3234</v>
      </c>
      <c r="G16" s="42">
        <v>1527</v>
      </c>
      <c r="H16" s="42">
        <v>44444</v>
      </c>
      <c r="I16" s="42">
        <v>6236</v>
      </c>
      <c r="J16" s="42">
        <v>4645</v>
      </c>
      <c r="K16" s="34">
        <v>30000</v>
      </c>
      <c r="L16" s="42">
        <v>15636</v>
      </c>
      <c r="M16" s="43">
        <v>88702</v>
      </c>
      <c r="N16" s="44">
        <f t="shared" si="1"/>
        <v>104338</v>
      </c>
      <c r="O16" s="41">
        <v>502622</v>
      </c>
      <c r="P16" s="43">
        <v>1250</v>
      </c>
      <c r="Q16" s="44">
        <f t="shared" si="2"/>
        <v>503872</v>
      </c>
      <c r="R16" s="41">
        <v>189027</v>
      </c>
      <c r="S16" s="42">
        <v>189000</v>
      </c>
      <c r="T16" s="43">
        <v>2447</v>
      </c>
      <c r="U16" s="44">
        <f t="shared" si="3"/>
        <v>380474</v>
      </c>
      <c r="V16" s="45">
        <f t="shared" si="4"/>
        <v>1078770</v>
      </c>
      <c r="W16" s="44">
        <f t="shared" si="0"/>
        <v>121230</v>
      </c>
    </row>
    <row r="17" spans="1:23" s="2" customFormat="1" ht="27" customHeight="1">
      <c r="A17" s="38">
        <v>12</v>
      </c>
      <c r="B17" s="38"/>
      <c r="C17" s="38"/>
      <c r="D17" s="39">
        <v>14</v>
      </c>
      <c r="E17" s="40">
        <v>1200000</v>
      </c>
      <c r="F17" s="41">
        <v>3234</v>
      </c>
      <c r="G17" s="42">
        <v>1527</v>
      </c>
      <c r="H17" s="42">
        <v>44444</v>
      </c>
      <c r="I17" s="42">
        <v>6236</v>
      </c>
      <c r="J17" s="42">
        <v>4645</v>
      </c>
      <c r="K17" s="34">
        <v>30000</v>
      </c>
      <c r="L17" s="42">
        <v>15636</v>
      </c>
      <c r="M17" s="43">
        <v>88702</v>
      </c>
      <c r="N17" s="44">
        <f t="shared" si="1"/>
        <v>104338</v>
      </c>
      <c r="O17" s="41">
        <v>502622</v>
      </c>
      <c r="P17" s="43">
        <v>1250</v>
      </c>
      <c r="Q17" s="44">
        <f t="shared" si="2"/>
        <v>503872</v>
      </c>
      <c r="R17" s="41">
        <v>189027</v>
      </c>
      <c r="S17" s="42">
        <v>189000</v>
      </c>
      <c r="T17" s="43">
        <v>2447</v>
      </c>
      <c r="U17" s="44">
        <f t="shared" si="3"/>
        <v>380474</v>
      </c>
      <c r="V17" s="45">
        <f t="shared" si="4"/>
        <v>1078770</v>
      </c>
      <c r="W17" s="44">
        <f t="shared" si="0"/>
        <v>121230</v>
      </c>
    </row>
    <row r="18" spans="1:23" s="2" customFormat="1" ht="27" customHeight="1">
      <c r="A18" s="38">
        <v>13</v>
      </c>
      <c r="B18" s="38"/>
      <c r="C18" s="38"/>
      <c r="D18" s="39">
        <v>14</v>
      </c>
      <c r="E18" s="40">
        <v>1200000</v>
      </c>
      <c r="F18" s="41">
        <v>3234</v>
      </c>
      <c r="G18" s="42">
        <v>1527</v>
      </c>
      <c r="H18" s="42">
        <v>44444</v>
      </c>
      <c r="I18" s="42">
        <v>6236</v>
      </c>
      <c r="J18" s="42">
        <v>4645</v>
      </c>
      <c r="K18" s="34">
        <v>30000</v>
      </c>
      <c r="L18" s="42">
        <v>15636</v>
      </c>
      <c r="M18" s="43">
        <v>88702</v>
      </c>
      <c r="N18" s="44">
        <f t="shared" si="1"/>
        <v>104338</v>
      </c>
      <c r="O18" s="41">
        <v>502622</v>
      </c>
      <c r="P18" s="43">
        <v>1250</v>
      </c>
      <c r="Q18" s="44">
        <f t="shared" si="2"/>
        <v>503872</v>
      </c>
      <c r="R18" s="41">
        <v>189027</v>
      </c>
      <c r="S18" s="42">
        <v>189000</v>
      </c>
      <c r="T18" s="43">
        <v>2447</v>
      </c>
      <c r="U18" s="44">
        <f t="shared" si="3"/>
        <v>380474</v>
      </c>
      <c r="V18" s="45">
        <f t="shared" si="4"/>
        <v>1078770</v>
      </c>
      <c r="W18" s="44">
        <f t="shared" si="0"/>
        <v>121230</v>
      </c>
    </row>
    <row r="19" spans="1:23" s="2" customFormat="1" ht="27" customHeight="1">
      <c r="A19" s="38">
        <v>14</v>
      </c>
      <c r="B19" s="38"/>
      <c r="C19" s="38"/>
      <c r="D19" s="39">
        <v>14</v>
      </c>
      <c r="E19" s="40">
        <v>1200000</v>
      </c>
      <c r="F19" s="41">
        <v>3234</v>
      </c>
      <c r="G19" s="42">
        <v>1527</v>
      </c>
      <c r="H19" s="42">
        <v>44444</v>
      </c>
      <c r="I19" s="42">
        <v>6236</v>
      </c>
      <c r="J19" s="42">
        <v>4645</v>
      </c>
      <c r="K19" s="34">
        <v>30000</v>
      </c>
      <c r="L19" s="42">
        <v>15636</v>
      </c>
      <c r="M19" s="43">
        <v>88702</v>
      </c>
      <c r="N19" s="44">
        <f t="shared" si="1"/>
        <v>104338</v>
      </c>
      <c r="O19" s="41">
        <v>502622</v>
      </c>
      <c r="P19" s="43">
        <v>1250</v>
      </c>
      <c r="Q19" s="44">
        <f t="shared" si="2"/>
        <v>503872</v>
      </c>
      <c r="R19" s="41">
        <v>189027</v>
      </c>
      <c r="S19" s="42">
        <v>189000</v>
      </c>
      <c r="T19" s="43">
        <v>2447</v>
      </c>
      <c r="U19" s="44">
        <f t="shared" si="3"/>
        <v>380474</v>
      </c>
      <c r="V19" s="45">
        <f t="shared" si="4"/>
        <v>1078770</v>
      </c>
      <c r="W19" s="44">
        <f t="shared" si="0"/>
        <v>121230</v>
      </c>
    </row>
    <row r="20" spans="1:23" s="2" customFormat="1" ht="27" customHeight="1">
      <c r="A20" s="38">
        <v>15</v>
      </c>
      <c r="B20" s="38"/>
      <c r="C20" s="38"/>
      <c r="D20" s="39">
        <v>14</v>
      </c>
      <c r="E20" s="40">
        <v>1200000</v>
      </c>
      <c r="F20" s="41">
        <v>3234</v>
      </c>
      <c r="G20" s="42">
        <v>1527</v>
      </c>
      <c r="H20" s="42">
        <v>44444</v>
      </c>
      <c r="I20" s="42">
        <v>6236</v>
      </c>
      <c r="J20" s="42">
        <v>4645</v>
      </c>
      <c r="K20" s="34">
        <v>30000</v>
      </c>
      <c r="L20" s="42">
        <v>15636</v>
      </c>
      <c r="M20" s="43">
        <v>88702</v>
      </c>
      <c r="N20" s="44">
        <f t="shared" si="1"/>
        <v>104338</v>
      </c>
      <c r="O20" s="41">
        <v>502622</v>
      </c>
      <c r="P20" s="43">
        <v>1250</v>
      </c>
      <c r="Q20" s="44">
        <f t="shared" si="2"/>
        <v>503872</v>
      </c>
      <c r="R20" s="41">
        <v>189027</v>
      </c>
      <c r="S20" s="42">
        <v>189000</v>
      </c>
      <c r="T20" s="43">
        <v>2447</v>
      </c>
      <c r="U20" s="44">
        <f t="shared" si="3"/>
        <v>380474</v>
      </c>
      <c r="V20" s="45">
        <f t="shared" si="4"/>
        <v>1078770</v>
      </c>
      <c r="W20" s="44">
        <f t="shared" si="0"/>
        <v>121230</v>
      </c>
    </row>
    <row r="21" spans="1:23" s="2" customFormat="1" ht="27" customHeight="1">
      <c r="A21" s="38">
        <v>16</v>
      </c>
      <c r="B21" s="38"/>
      <c r="C21" s="38"/>
      <c r="D21" s="39">
        <v>14</v>
      </c>
      <c r="E21" s="40">
        <v>1200000</v>
      </c>
      <c r="F21" s="41">
        <v>3234</v>
      </c>
      <c r="G21" s="42">
        <v>1527</v>
      </c>
      <c r="H21" s="42">
        <v>44444</v>
      </c>
      <c r="I21" s="42">
        <v>6236</v>
      </c>
      <c r="J21" s="42">
        <v>4645</v>
      </c>
      <c r="K21" s="34">
        <v>30000</v>
      </c>
      <c r="L21" s="42">
        <v>15636</v>
      </c>
      <c r="M21" s="43">
        <v>88702</v>
      </c>
      <c r="N21" s="44">
        <f t="shared" si="1"/>
        <v>104338</v>
      </c>
      <c r="O21" s="41">
        <v>502622</v>
      </c>
      <c r="P21" s="43">
        <v>1250</v>
      </c>
      <c r="Q21" s="44">
        <f t="shared" si="2"/>
        <v>503872</v>
      </c>
      <c r="R21" s="41">
        <v>189027</v>
      </c>
      <c r="S21" s="42">
        <v>189000</v>
      </c>
      <c r="T21" s="43">
        <v>2447</v>
      </c>
      <c r="U21" s="44">
        <f t="shared" si="3"/>
        <v>380474</v>
      </c>
      <c r="V21" s="45">
        <f t="shared" si="4"/>
        <v>1078770</v>
      </c>
      <c r="W21" s="44">
        <f t="shared" si="0"/>
        <v>121230</v>
      </c>
    </row>
    <row r="22" spans="1:23" s="2" customFormat="1" ht="27" customHeight="1">
      <c r="A22" s="38">
        <v>17</v>
      </c>
      <c r="B22" s="38"/>
      <c r="C22" s="38"/>
      <c r="D22" s="39">
        <v>14</v>
      </c>
      <c r="E22" s="40">
        <v>1200000</v>
      </c>
      <c r="F22" s="41">
        <v>3234</v>
      </c>
      <c r="G22" s="42">
        <v>1527</v>
      </c>
      <c r="H22" s="42">
        <v>44444</v>
      </c>
      <c r="I22" s="42">
        <v>6236</v>
      </c>
      <c r="J22" s="42">
        <v>4645</v>
      </c>
      <c r="K22" s="34">
        <v>30000</v>
      </c>
      <c r="L22" s="42">
        <v>15636</v>
      </c>
      <c r="M22" s="43">
        <v>88702</v>
      </c>
      <c r="N22" s="44">
        <f t="shared" si="1"/>
        <v>104338</v>
      </c>
      <c r="O22" s="41">
        <v>502622</v>
      </c>
      <c r="P22" s="43">
        <v>1250</v>
      </c>
      <c r="Q22" s="44">
        <f t="shared" si="2"/>
        <v>503872</v>
      </c>
      <c r="R22" s="41">
        <v>189027</v>
      </c>
      <c r="S22" s="42">
        <v>189000</v>
      </c>
      <c r="T22" s="43">
        <v>2447</v>
      </c>
      <c r="U22" s="44">
        <f t="shared" si="3"/>
        <v>380474</v>
      </c>
      <c r="V22" s="45">
        <f t="shared" si="4"/>
        <v>1078770</v>
      </c>
      <c r="W22" s="44">
        <f t="shared" si="0"/>
        <v>121230</v>
      </c>
    </row>
    <row r="23" spans="1:23" s="2" customFormat="1" ht="27" customHeight="1">
      <c r="A23" s="38">
        <v>18</v>
      </c>
      <c r="B23" s="38"/>
      <c r="C23" s="38"/>
      <c r="D23" s="39">
        <v>14</v>
      </c>
      <c r="E23" s="40">
        <v>1200000</v>
      </c>
      <c r="F23" s="41">
        <v>3234</v>
      </c>
      <c r="G23" s="42">
        <v>1527</v>
      </c>
      <c r="H23" s="42">
        <v>44444</v>
      </c>
      <c r="I23" s="42">
        <v>6236</v>
      </c>
      <c r="J23" s="42">
        <v>4645</v>
      </c>
      <c r="K23" s="34">
        <v>30000</v>
      </c>
      <c r="L23" s="42">
        <v>15636</v>
      </c>
      <c r="M23" s="43">
        <v>88702</v>
      </c>
      <c r="N23" s="44">
        <f t="shared" si="1"/>
        <v>104338</v>
      </c>
      <c r="O23" s="41">
        <v>502622</v>
      </c>
      <c r="P23" s="43">
        <v>1250</v>
      </c>
      <c r="Q23" s="44">
        <f t="shared" si="2"/>
        <v>503872</v>
      </c>
      <c r="R23" s="41">
        <v>189027</v>
      </c>
      <c r="S23" s="42">
        <v>189000</v>
      </c>
      <c r="T23" s="43">
        <v>2447</v>
      </c>
      <c r="U23" s="44">
        <f t="shared" si="3"/>
        <v>380474</v>
      </c>
      <c r="V23" s="45">
        <f t="shared" si="4"/>
        <v>1078770</v>
      </c>
      <c r="W23" s="44">
        <f t="shared" si="0"/>
        <v>121230</v>
      </c>
    </row>
    <row r="24" spans="1:23" s="2" customFormat="1" ht="27" customHeight="1">
      <c r="A24" s="38">
        <v>19</v>
      </c>
      <c r="B24" s="38"/>
      <c r="C24" s="38"/>
      <c r="D24" s="39">
        <v>14</v>
      </c>
      <c r="E24" s="40">
        <v>1200000</v>
      </c>
      <c r="F24" s="41">
        <v>3234</v>
      </c>
      <c r="G24" s="42">
        <v>1527</v>
      </c>
      <c r="H24" s="42">
        <v>44444</v>
      </c>
      <c r="I24" s="42">
        <v>6236</v>
      </c>
      <c r="J24" s="42">
        <v>4645</v>
      </c>
      <c r="K24" s="34">
        <v>30000</v>
      </c>
      <c r="L24" s="42">
        <v>15636</v>
      </c>
      <c r="M24" s="43">
        <v>88702</v>
      </c>
      <c r="N24" s="44">
        <f t="shared" si="1"/>
        <v>104338</v>
      </c>
      <c r="O24" s="41">
        <v>502622</v>
      </c>
      <c r="P24" s="43">
        <v>1250</v>
      </c>
      <c r="Q24" s="44">
        <f t="shared" si="2"/>
        <v>503872</v>
      </c>
      <c r="R24" s="41">
        <v>189027</v>
      </c>
      <c r="S24" s="42">
        <v>189000</v>
      </c>
      <c r="T24" s="43">
        <v>2447</v>
      </c>
      <c r="U24" s="44">
        <f t="shared" si="3"/>
        <v>380474</v>
      </c>
      <c r="V24" s="45">
        <f t="shared" si="4"/>
        <v>1078770</v>
      </c>
      <c r="W24" s="44">
        <f t="shared" si="0"/>
        <v>121230</v>
      </c>
    </row>
    <row r="25" spans="1:23" s="2" customFormat="1" ht="27" customHeight="1">
      <c r="A25" s="38">
        <v>20</v>
      </c>
      <c r="B25" s="38"/>
      <c r="C25" s="38"/>
      <c r="D25" s="39">
        <v>14</v>
      </c>
      <c r="E25" s="40">
        <v>1200000</v>
      </c>
      <c r="F25" s="41">
        <v>3234</v>
      </c>
      <c r="G25" s="42">
        <v>1527</v>
      </c>
      <c r="H25" s="42">
        <v>44444</v>
      </c>
      <c r="I25" s="42">
        <v>6236</v>
      </c>
      <c r="J25" s="42">
        <v>4645</v>
      </c>
      <c r="K25" s="34">
        <v>30000</v>
      </c>
      <c r="L25" s="42">
        <v>15636</v>
      </c>
      <c r="M25" s="43">
        <v>88702</v>
      </c>
      <c r="N25" s="44">
        <f t="shared" si="1"/>
        <v>104338</v>
      </c>
      <c r="O25" s="41">
        <v>502622</v>
      </c>
      <c r="P25" s="43">
        <v>1250</v>
      </c>
      <c r="Q25" s="44">
        <f t="shared" si="2"/>
        <v>503872</v>
      </c>
      <c r="R25" s="41">
        <v>189027</v>
      </c>
      <c r="S25" s="42">
        <v>189000</v>
      </c>
      <c r="T25" s="43">
        <v>2447</v>
      </c>
      <c r="U25" s="44">
        <f t="shared" si="3"/>
        <v>380474</v>
      </c>
      <c r="V25" s="45">
        <f t="shared" si="4"/>
        <v>1078770</v>
      </c>
      <c r="W25" s="44">
        <f t="shared" si="0"/>
        <v>121230</v>
      </c>
    </row>
    <row r="26" spans="1:23" s="2" customFormat="1" ht="27" customHeight="1">
      <c r="A26" s="38">
        <v>21</v>
      </c>
      <c r="B26" s="38"/>
      <c r="C26" s="38"/>
      <c r="D26" s="39">
        <v>14</v>
      </c>
      <c r="E26" s="40">
        <v>1200000</v>
      </c>
      <c r="F26" s="41">
        <v>3234</v>
      </c>
      <c r="G26" s="42">
        <v>1527</v>
      </c>
      <c r="H26" s="42">
        <v>44444</v>
      </c>
      <c r="I26" s="42">
        <v>6236</v>
      </c>
      <c r="J26" s="42">
        <v>4645</v>
      </c>
      <c r="K26" s="34">
        <v>30000</v>
      </c>
      <c r="L26" s="42">
        <v>15636</v>
      </c>
      <c r="M26" s="43">
        <v>88702</v>
      </c>
      <c r="N26" s="44">
        <f t="shared" si="1"/>
        <v>104338</v>
      </c>
      <c r="O26" s="41">
        <v>502622</v>
      </c>
      <c r="P26" s="43">
        <v>1250</v>
      </c>
      <c r="Q26" s="44">
        <f t="shared" si="2"/>
        <v>503872</v>
      </c>
      <c r="R26" s="41">
        <v>189027</v>
      </c>
      <c r="S26" s="42">
        <v>189000</v>
      </c>
      <c r="T26" s="43">
        <v>2447</v>
      </c>
      <c r="U26" s="44">
        <f t="shared" si="3"/>
        <v>380474</v>
      </c>
      <c r="V26" s="45">
        <f t="shared" si="4"/>
        <v>1078770</v>
      </c>
      <c r="W26" s="44">
        <f t="shared" si="0"/>
        <v>121230</v>
      </c>
    </row>
    <row r="27" spans="1:23" s="2" customFormat="1" ht="27" customHeight="1">
      <c r="A27" s="38">
        <v>22</v>
      </c>
      <c r="B27" s="38"/>
      <c r="C27" s="38"/>
      <c r="D27" s="39">
        <v>14</v>
      </c>
      <c r="E27" s="40">
        <v>1200000</v>
      </c>
      <c r="F27" s="41">
        <v>3234</v>
      </c>
      <c r="G27" s="42">
        <v>1527</v>
      </c>
      <c r="H27" s="42">
        <v>44444</v>
      </c>
      <c r="I27" s="42">
        <v>6236</v>
      </c>
      <c r="J27" s="42">
        <v>4645</v>
      </c>
      <c r="K27" s="34">
        <v>30000</v>
      </c>
      <c r="L27" s="42">
        <v>15636</v>
      </c>
      <c r="M27" s="43">
        <v>88702</v>
      </c>
      <c r="N27" s="44">
        <f t="shared" si="1"/>
        <v>104338</v>
      </c>
      <c r="O27" s="41">
        <v>502622</v>
      </c>
      <c r="P27" s="43">
        <v>1250</v>
      </c>
      <c r="Q27" s="44">
        <f t="shared" si="2"/>
        <v>503872</v>
      </c>
      <c r="R27" s="41">
        <v>189027</v>
      </c>
      <c r="S27" s="42">
        <v>189000</v>
      </c>
      <c r="T27" s="43">
        <v>2447</v>
      </c>
      <c r="U27" s="44">
        <f t="shared" si="3"/>
        <v>380474</v>
      </c>
      <c r="V27" s="45">
        <f t="shared" si="4"/>
        <v>1078770</v>
      </c>
      <c r="W27" s="44">
        <f t="shared" si="0"/>
        <v>121230</v>
      </c>
    </row>
    <row r="28" spans="1:23" s="2" customFormat="1" ht="27" customHeight="1">
      <c r="A28" s="38">
        <v>23</v>
      </c>
      <c r="B28" s="38"/>
      <c r="C28" s="38"/>
      <c r="D28" s="39">
        <v>14</v>
      </c>
      <c r="E28" s="40">
        <v>1200000</v>
      </c>
      <c r="F28" s="41">
        <v>3234</v>
      </c>
      <c r="G28" s="42">
        <v>1527</v>
      </c>
      <c r="H28" s="42">
        <v>44444</v>
      </c>
      <c r="I28" s="42">
        <v>6236</v>
      </c>
      <c r="J28" s="42">
        <v>4645</v>
      </c>
      <c r="K28" s="34">
        <v>30000</v>
      </c>
      <c r="L28" s="42">
        <v>15636</v>
      </c>
      <c r="M28" s="43">
        <v>88702</v>
      </c>
      <c r="N28" s="44">
        <f t="shared" si="1"/>
        <v>104338</v>
      </c>
      <c r="O28" s="41">
        <v>502622</v>
      </c>
      <c r="P28" s="43">
        <v>1250</v>
      </c>
      <c r="Q28" s="44">
        <f t="shared" si="2"/>
        <v>503872</v>
      </c>
      <c r="R28" s="41">
        <v>189027</v>
      </c>
      <c r="S28" s="42">
        <v>189000</v>
      </c>
      <c r="T28" s="43">
        <v>2447</v>
      </c>
      <c r="U28" s="44">
        <f t="shared" si="3"/>
        <v>380474</v>
      </c>
      <c r="V28" s="45">
        <f t="shared" si="4"/>
        <v>1078770</v>
      </c>
      <c r="W28" s="44">
        <f t="shared" si="0"/>
        <v>121230</v>
      </c>
    </row>
    <row r="29" spans="1:23" s="2" customFormat="1" ht="27" customHeight="1">
      <c r="A29" s="38">
        <v>24</v>
      </c>
      <c r="B29" s="38"/>
      <c r="C29" s="38"/>
      <c r="D29" s="39">
        <v>14</v>
      </c>
      <c r="E29" s="40">
        <v>1200000</v>
      </c>
      <c r="F29" s="41">
        <v>3234</v>
      </c>
      <c r="G29" s="42">
        <v>1527</v>
      </c>
      <c r="H29" s="42">
        <v>44444</v>
      </c>
      <c r="I29" s="42">
        <v>6236</v>
      </c>
      <c r="J29" s="42">
        <v>4645</v>
      </c>
      <c r="K29" s="34">
        <v>30000</v>
      </c>
      <c r="L29" s="42">
        <v>15636</v>
      </c>
      <c r="M29" s="43">
        <v>88702</v>
      </c>
      <c r="N29" s="44">
        <f t="shared" si="1"/>
        <v>104338</v>
      </c>
      <c r="O29" s="41">
        <v>502622</v>
      </c>
      <c r="P29" s="43">
        <v>1250</v>
      </c>
      <c r="Q29" s="44">
        <f t="shared" si="2"/>
        <v>503872</v>
      </c>
      <c r="R29" s="41">
        <v>189027</v>
      </c>
      <c r="S29" s="42">
        <v>189000</v>
      </c>
      <c r="T29" s="43">
        <v>2447</v>
      </c>
      <c r="U29" s="44">
        <f t="shared" si="3"/>
        <v>380474</v>
      </c>
      <c r="V29" s="45">
        <f t="shared" si="4"/>
        <v>1078770</v>
      </c>
      <c r="W29" s="44">
        <f t="shared" si="0"/>
        <v>121230</v>
      </c>
    </row>
    <row r="30" spans="1:23" s="2" customFormat="1" ht="27" customHeight="1">
      <c r="A30" s="38">
        <v>25</v>
      </c>
      <c r="B30" s="38"/>
      <c r="C30" s="38"/>
      <c r="D30" s="39">
        <v>14</v>
      </c>
      <c r="E30" s="40">
        <v>1200000</v>
      </c>
      <c r="F30" s="41">
        <v>3234</v>
      </c>
      <c r="G30" s="42">
        <v>1527</v>
      </c>
      <c r="H30" s="42">
        <v>44444</v>
      </c>
      <c r="I30" s="42">
        <v>6236</v>
      </c>
      <c r="J30" s="42">
        <v>4645</v>
      </c>
      <c r="K30" s="34">
        <v>30000</v>
      </c>
      <c r="L30" s="42">
        <v>15636</v>
      </c>
      <c r="M30" s="43">
        <v>88702</v>
      </c>
      <c r="N30" s="44">
        <f t="shared" si="1"/>
        <v>104338</v>
      </c>
      <c r="O30" s="41">
        <v>502622</v>
      </c>
      <c r="P30" s="43">
        <v>1250</v>
      </c>
      <c r="Q30" s="44">
        <f t="shared" si="2"/>
        <v>503872</v>
      </c>
      <c r="R30" s="41">
        <v>189027</v>
      </c>
      <c r="S30" s="42">
        <v>189000</v>
      </c>
      <c r="T30" s="43">
        <v>2447</v>
      </c>
      <c r="U30" s="44">
        <f t="shared" si="3"/>
        <v>380474</v>
      </c>
      <c r="V30" s="45">
        <f t="shared" si="4"/>
        <v>1078770</v>
      </c>
      <c r="W30" s="44">
        <f t="shared" si="0"/>
        <v>121230</v>
      </c>
    </row>
    <row r="31" spans="1:23" s="2" customFormat="1" ht="27" customHeight="1">
      <c r="A31" s="38">
        <v>26</v>
      </c>
      <c r="B31" s="38"/>
      <c r="C31" s="38"/>
      <c r="D31" s="39">
        <v>14</v>
      </c>
      <c r="E31" s="40">
        <v>1200000</v>
      </c>
      <c r="F31" s="41">
        <v>3234</v>
      </c>
      <c r="G31" s="42">
        <v>1527</v>
      </c>
      <c r="H31" s="42">
        <v>44444</v>
      </c>
      <c r="I31" s="42">
        <v>6236</v>
      </c>
      <c r="J31" s="42">
        <v>4645</v>
      </c>
      <c r="K31" s="34">
        <v>30000</v>
      </c>
      <c r="L31" s="42">
        <v>15636</v>
      </c>
      <c r="M31" s="43">
        <v>88702</v>
      </c>
      <c r="N31" s="44">
        <f t="shared" si="1"/>
        <v>104338</v>
      </c>
      <c r="O31" s="41">
        <v>502622</v>
      </c>
      <c r="P31" s="43">
        <v>1250</v>
      </c>
      <c r="Q31" s="44">
        <f t="shared" si="2"/>
        <v>503872</v>
      </c>
      <c r="R31" s="41">
        <v>189027</v>
      </c>
      <c r="S31" s="42">
        <v>189000</v>
      </c>
      <c r="T31" s="43">
        <v>2447</v>
      </c>
      <c r="U31" s="44">
        <f t="shared" si="3"/>
        <v>380474</v>
      </c>
      <c r="V31" s="45">
        <f t="shared" si="4"/>
        <v>1078770</v>
      </c>
      <c r="W31" s="44">
        <f t="shared" si="0"/>
        <v>121230</v>
      </c>
    </row>
    <row r="32" spans="1:23" s="2" customFormat="1" ht="27" customHeight="1">
      <c r="A32" s="38">
        <v>27</v>
      </c>
      <c r="B32" s="38"/>
      <c r="C32" s="38"/>
      <c r="D32" s="39">
        <v>14</v>
      </c>
      <c r="E32" s="40">
        <v>1200000</v>
      </c>
      <c r="F32" s="41">
        <v>3234</v>
      </c>
      <c r="G32" s="42">
        <v>1527</v>
      </c>
      <c r="H32" s="42">
        <v>44444</v>
      </c>
      <c r="I32" s="42">
        <v>6236</v>
      </c>
      <c r="J32" s="42">
        <v>4645</v>
      </c>
      <c r="K32" s="34">
        <v>30000</v>
      </c>
      <c r="L32" s="42">
        <v>15636</v>
      </c>
      <c r="M32" s="43">
        <v>88702</v>
      </c>
      <c r="N32" s="44">
        <f t="shared" si="1"/>
        <v>104338</v>
      </c>
      <c r="O32" s="41">
        <v>502622</v>
      </c>
      <c r="P32" s="43">
        <v>1250</v>
      </c>
      <c r="Q32" s="44">
        <f t="shared" si="2"/>
        <v>503872</v>
      </c>
      <c r="R32" s="41">
        <v>189027</v>
      </c>
      <c r="S32" s="42">
        <v>189000</v>
      </c>
      <c r="T32" s="43">
        <v>2447</v>
      </c>
      <c r="U32" s="44">
        <f t="shared" si="3"/>
        <v>380474</v>
      </c>
      <c r="V32" s="45">
        <f t="shared" si="4"/>
        <v>1078770</v>
      </c>
      <c r="W32" s="44">
        <f t="shared" si="0"/>
        <v>121230</v>
      </c>
    </row>
    <row r="33" spans="1:23" s="2" customFormat="1" ht="27" customHeight="1">
      <c r="A33" s="38">
        <v>28</v>
      </c>
      <c r="B33" s="38"/>
      <c r="C33" s="38"/>
      <c r="D33" s="39">
        <v>14</v>
      </c>
      <c r="E33" s="40">
        <v>1200000</v>
      </c>
      <c r="F33" s="41">
        <v>3234</v>
      </c>
      <c r="G33" s="42">
        <v>1527</v>
      </c>
      <c r="H33" s="42">
        <v>44444</v>
      </c>
      <c r="I33" s="42">
        <v>6236</v>
      </c>
      <c r="J33" s="42">
        <v>4645</v>
      </c>
      <c r="K33" s="34">
        <v>30000</v>
      </c>
      <c r="L33" s="42">
        <v>15636</v>
      </c>
      <c r="M33" s="43">
        <v>88702</v>
      </c>
      <c r="N33" s="44">
        <f t="shared" si="1"/>
        <v>104338</v>
      </c>
      <c r="O33" s="41">
        <v>502622</v>
      </c>
      <c r="P33" s="43">
        <v>1250</v>
      </c>
      <c r="Q33" s="44">
        <f t="shared" si="2"/>
        <v>503872</v>
      </c>
      <c r="R33" s="41">
        <v>189027</v>
      </c>
      <c r="S33" s="42">
        <v>189000</v>
      </c>
      <c r="T33" s="43">
        <v>2447</v>
      </c>
      <c r="U33" s="44">
        <f t="shared" si="3"/>
        <v>380474</v>
      </c>
      <c r="V33" s="45">
        <f t="shared" si="4"/>
        <v>1078770</v>
      </c>
      <c r="W33" s="44">
        <f t="shared" si="0"/>
        <v>121230</v>
      </c>
    </row>
    <row r="34" spans="1:23" s="2" customFormat="1" ht="27" customHeight="1">
      <c r="A34" s="38">
        <v>29</v>
      </c>
      <c r="B34" s="38"/>
      <c r="C34" s="38"/>
      <c r="D34" s="39">
        <v>14</v>
      </c>
      <c r="E34" s="40">
        <v>1200000</v>
      </c>
      <c r="F34" s="41">
        <v>3234</v>
      </c>
      <c r="G34" s="42">
        <v>1527</v>
      </c>
      <c r="H34" s="42">
        <v>44444</v>
      </c>
      <c r="I34" s="42">
        <v>6236</v>
      </c>
      <c r="J34" s="42">
        <v>4645</v>
      </c>
      <c r="K34" s="34">
        <v>30000</v>
      </c>
      <c r="L34" s="42">
        <v>15636</v>
      </c>
      <c r="M34" s="43">
        <v>88702</v>
      </c>
      <c r="N34" s="44">
        <f t="shared" si="1"/>
        <v>104338</v>
      </c>
      <c r="O34" s="41">
        <v>502622</v>
      </c>
      <c r="P34" s="43">
        <v>1250</v>
      </c>
      <c r="Q34" s="44">
        <f t="shared" si="2"/>
        <v>503872</v>
      </c>
      <c r="R34" s="41">
        <v>189027</v>
      </c>
      <c r="S34" s="42">
        <v>189000</v>
      </c>
      <c r="T34" s="43">
        <v>2447</v>
      </c>
      <c r="U34" s="44">
        <f t="shared" si="3"/>
        <v>380474</v>
      </c>
      <c r="V34" s="45">
        <f t="shared" si="4"/>
        <v>1078770</v>
      </c>
      <c r="W34" s="44">
        <f t="shared" si="0"/>
        <v>121230</v>
      </c>
    </row>
    <row r="35" spans="1:23" s="2" customFormat="1" ht="27" customHeight="1">
      <c r="A35" s="38">
        <v>30</v>
      </c>
      <c r="B35" s="38"/>
      <c r="C35" s="38"/>
      <c r="D35" s="39">
        <v>14</v>
      </c>
      <c r="E35" s="40">
        <v>1200000</v>
      </c>
      <c r="F35" s="41">
        <v>3234</v>
      </c>
      <c r="G35" s="42">
        <v>1527</v>
      </c>
      <c r="H35" s="42">
        <v>44444</v>
      </c>
      <c r="I35" s="42">
        <v>6236</v>
      </c>
      <c r="J35" s="42">
        <v>4645</v>
      </c>
      <c r="K35" s="34">
        <v>30000</v>
      </c>
      <c r="L35" s="42">
        <v>15636</v>
      </c>
      <c r="M35" s="43">
        <v>88702</v>
      </c>
      <c r="N35" s="44">
        <f t="shared" si="1"/>
        <v>104338</v>
      </c>
      <c r="O35" s="41">
        <v>502622</v>
      </c>
      <c r="P35" s="43">
        <v>1250</v>
      </c>
      <c r="Q35" s="44">
        <f t="shared" si="2"/>
        <v>503872</v>
      </c>
      <c r="R35" s="41">
        <v>189027</v>
      </c>
      <c r="S35" s="42">
        <v>189000</v>
      </c>
      <c r="T35" s="43">
        <v>2447</v>
      </c>
      <c r="U35" s="44">
        <f t="shared" si="3"/>
        <v>380474</v>
      </c>
      <c r="V35" s="45">
        <f t="shared" si="4"/>
        <v>1078770</v>
      </c>
      <c r="W35" s="44">
        <f t="shared" si="0"/>
        <v>121230</v>
      </c>
    </row>
    <row r="36" spans="1:23" s="2" customFormat="1" ht="27" customHeight="1">
      <c r="A36" s="38">
        <v>31</v>
      </c>
      <c r="B36" s="38"/>
      <c r="C36" s="38"/>
      <c r="D36" s="39">
        <v>14</v>
      </c>
      <c r="E36" s="40">
        <v>1200000</v>
      </c>
      <c r="F36" s="41">
        <v>3234</v>
      </c>
      <c r="G36" s="42">
        <v>1527</v>
      </c>
      <c r="H36" s="42">
        <v>44444</v>
      </c>
      <c r="I36" s="42">
        <v>6236</v>
      </c>
      <c r="J36" s="42">
        <v>4645</v>
      </c>
      <c r="K36" s="34">
        <v>30000</v>
      </c>
      <c r="L36" s="42">
        <v>15636</v>
      </c>
      <c r="M36" s="43">
        <v>88702</v>
      </c>
      <c r="N36" s="44">
        <f t="shared" si="1"/>
        <v>104338</v>
      </c>
      <c r="O36" s="41">
        <v>502622</v>
      </c>
      <c r="P36" s="43">
        <v>1250</v>
      </c>
      <c r="Q36" s="44">
        <f t="shared" si="2"/>
        <v>503872</v>
      </c>
      <c r="R36" s="41">
        <v>189027</v>
      </c>
      <c r="S36" s="42">
        <v>189000</v>
      </c>
      <c r="T36" s="43">
        <v>2447</v>
      </c>
      <c r="U36" s="44">
        <f t="shared" si="3"/>
        <v>380474</v>
      </c>
      <c r="V36" s="45">
        <f t="shared" si="4"/>
        <v>1078770</v>
      </c>
      <c r="W36" s="44">
        <f t="shared" si="0"/>
        <v>121230</v>
      </c>
    </row>
    <row r="37" spans="1:23" s="2" customFormat="1" ht="27" customHeight="1">
      <c r="A37" s="38">
        <v>32</v>
      </c>
      <c r="B37" s="38"/>
      <c r="C37" s="38"/>
      <c r="D37" s="39">
        <v>15</v>
      </c>
      <c r="E37" s="40">
        <v>1200000</v>
      </c>
      <c r="F37" s="41">
        <v>3234</v>
      </c>
      <c r="G37" s="42">
        <v>1527</v>
      </c>
      <c r="H37" s="42">
        <v>44444</v>
      </c>
      <c r="I37" s="42">
        <v>6236</v>
      </c>
      <c r="J37" s="42">
        <v>11761</v>
      </c>
      <c r="K37" s="34"/>
      <c r="L37" s="42">
        <v>15636</v>
      </c>
      <c r="M37" s="43"/>
      <c r="N37" s="44">
        <f t="shared" si="1"/>
        <v>15636</v>
      </c>
      <c r="O37" s="41">
        <v>502622</v>
      </c>
      <c r="P37" s="43">
        <v>1250</v>
      </c>
      <c r="Q37" s="44">
        <f t="shared" si="2"/>
        <v>503872</v>
      </c>
      <c r="R37" s="41">
        <v>189027</v>
      </c>
      <c r="S37" s="42">
        <v>189000</v>
      </c>
      <c r="T37" s="43">
        <v>2447</v>
      </c>
      <c r="U37" s="44">
        <f t="shared" si="3"/>
        <v>380474</v>
      </c>
      <c r="V37" s="45">
        <f t="shared" si="4"/>
        <v>967184</v>
      </c>
      <c r="W37" s="44">
        <f t="shared" si="0"/>
        <v>232816</v>
      </c>
    </row>
    <row r="38" spans="1:23" s="2" customFormat="1" ht="27" customHeight="1">
      <c r="A38" s="38">
        <v>33</v>
      </c>
      <c r="B38" s="38"/>
      <c r="C38" s="38"/>
      <c r="D38" s="39">
        <v>15</v>
      </c>
      <c r="E38" s="40">
        <v>1200000</v>
      </c>
      <c r="F38" s="41">
        <v>3234</v>
      </c>
      <c r="G38" s="42">
        <v>1527</v>
      </c>
      <c r="H38" s="42">
        <v>44444</v>
      </c>
      <c r="I38" s="42">
        <v>6236</v>
      </c>
      <c r="J38" s="42">
        <v>11761</v>
      </c>
      <c r="K38" s="34"/>
      <c r="L38" s="42">
        <v>15636</v>
      </c>
      <c r="M38" s="43"/>
      <c r="N38" s="44">
        <f t="shared" si="1"/>
        <v>15636</v>
      </c>
      <c r="O38" s="41">
        <v>502622</v>
      </c>
      <c r="P38" s="43">
        <v>1250</v>
      </c>
      <c r="Q38" s="44">
        <f t="shared" si="2"/>
        <v>503872</v>
      </c>
      <c r="R38" s="41">
        <v>189027</v>
      </c>
      <c r="S38" s="42">
        <v>189000</v>
      </c>
      <c r="T38" s="43">
        <v>2447</v>
      </c>
      <c r="U38" s="44">
        <f t="shared" si="3"/>
        <v>380474</v>
      </c>
      <c r="V38" s="45">
        <f t="shared" si="4"/>
        <v>967184</v>
      </c>
      <c r="W38" s="44">
        <f t="shared" si="0"/>
        <v>232816</v>
      </c>
    </row>
    <row r="39" spans="1:23" s="2" customFormat="1" ht="27" customHeight="1">
      <c r="A39" s="38">
        <v>34</v>
      </c>
      <c r="B39" s="38"/>
      <c r="C39" s="38"/>
      <c r="D39" s="39">
        <v>15</v>
      </c>
      <c r="E39" s="40">
        <v>1200000</v>
      </c>
      <c r="F39" s="41">
        <v>3234</v>
      </c>
      <c r="G39" s="42">
        <v>1527</v>
      </c>
      <c r="H39" s="42">
        <v>44444</v>
      </c>
      <c r="I39" s="42">
        <v>6236</v>
      </c>
      <c r="J39" s="42">
        <v>11761</v>
      </c>
      <c r="K39" s="34"/>
      <c r="L39" s="42">
        <v>15636</v>
      </c>
      <c r="M39" s="43"/>
      <c r="N39" s="44">
        <f t="shared" si="1"/>
        <v>15636</v>
      </c>
      <c r="O39" s="41">
        <v>502622</v>
      </c>
      <c r="P39" s="43">
        <v>1250</v>
      </c>
      <c r="Q39" s="44">
        <f t="shared" si="2"/>
        <v>503872</v>
      </c>
      <c r="R39" s="41">
        <v>189027</v>
      </c>
      <c r="S39" s="42">
        <v>189000</v>
      </c>
      <c r="T39" s="43">
        <v>2447</v>
      </c>
      <c r="U39" s="44">
        <f t="shared" si="3"/>
        <v>380474</v>
      </c>
      <c r="V39" s="45">
        <f t="shared" si="4"/>
        <v>967184</v>
      </c>
      <c r="W39" s="44">
        <f t="shared" si="0"/>
        <v>232816</v>
      </c>
    </row>
    <row r="40" spans="1:23" s="2" customFormat="1" ht="27" customHeight="1">
      <c r="A40" s="38">
        <v>35</v>
      </c>
      <c r="B40" s="38"/>
      <c r="C40" s="38"/>
      <c r="D40" s="39">
        <v>15</v>
      </c>
      <c r="E40" s="40">
        <v>1200000</v>
      </c>
      <c r="F40" s="41">
        <v>3234</v>
      </c>
      <c r="G40" s="42">
        <v>1527</v>
      </c>
      <c r="H40" s="42">
        <v>44444</v>
      </c>
      <c r="I40" s="42">
        <v>6236</v>
      </c>
      <c r="J40" s="42">
        <v>11761</v>
      </c>
      <c r="K40" s="34"/>
      <c r="L40" s="42">
        <v>15636</v>
      </c>
      <c r="M40" s="43"/>
      <c r="N40" s="44">
        <f t="shared" si="1"/>
        <v>15636</v>
      </c>
      <c r="O40" s="41">
        <v>502622</v>
      </c>
      <c r="P40" s="43">
        <v>1250</v>
      </c>
      <c r="Q40" s="44">
        <f t="shared" si="2"/>
        <v>503872</v>
      </c>
      <c r="R40" s="41">
        <v>189027</v>
      </c>
      <c r="S40" s="42">
        <v>189000</v>
      </c>
      <c r="T40" s="43">
        <v>2447</v>
      </c>
      <c r="U40" s="44">
        <f t="shared" si="3"/>
        <v>380474</v>
      </c>
      <c r="V40" s="45">
        <f t="shared" si="4"/>
        <v>967184</v>
      </c>
      <c r="W40" s="44">
        <f t="shared" si="0"/>
        <v>232816</v>
      </c>
    </row>
    <row r="41" spans="1:23" s="2" customFormat="1" ht="27" customHeight="1">
      <c r="A41" s="38">
        <v>36</v>
      </c>
      <c r="B41" s="38"/>
      <c r="C41" s="38"/>
      <c r="D41" s="39">
        <v>15</v>
      </c>
      <c r="E41" s="40">
        <v>1200000</v>
      </c>
      <c r="F41" s="41">
        <v>3267</v>
      </c>
      <c r="G41" s="42">
        <v>1555</v>
      </c>
      <c r="H41" s="42">
        <v>44460</v>
      </c>
      <c r="I41" s="42">
        <v>6240</v>
      </c>
      <c r="J41" s="42">
        <v>11751</v>
      </c>
      <c r="K41" s="34"/>
      <c r="L41" s="42">
        <v>15641</v>
      </c>
      <c r="M41" s="43"/>
      <c r="N41" s="44">
        <f t="shared" si="1"/>
        <v>15641</v>
      </c>
      <c r="O41" s="41">
        <v>502634</v>
      </c>
      <c r="P41" s="43">
        <v>1271</v>
      </c>
      <c r="Q41" s="44">
        <f t="shared" si="2"/>
        <v>503905</v>
      </c>
      <c r="R41" s="41">
        <v>189057</v>
      </c>
      <c r="S41" s="42">
        <v>189000</v>
      </c>
      <c r="T41" s="43">
        <v>2482</v>
      </c>
      <c r="U41" s="44">
        <f t="shared" si="3"/>
        <v>380539</v>
      </c>
      <c r="V41" s="45">
        <f t="shared" si="4"/>
        <v>967358</v>
      </c>
      <c r="W41" s="44">
        <f t="shared" si="0"/>
        <v>232642</v>
      </c>
    </row>
    <row r="42" spans="1:23" s="2" customFormat="1" ht="27" customHeight="1" thickBot="1">
      <c r="A42" s="75" t="s">
        <v>17</v>
      </c>
      <c r="B42" s="76"/>
      <c r="C42" s="76"/>
      <c r="D42" s="77"/>
      <c r="E42" s="46">
        <f t="shared" ref="E42:T42" si="5">SUM(E6:E41)</f>
        <v>43200000</v>
      </c>
      <c r="F42" s="47">
        <f t="shared" si="5"/>
        <v>116457</v>
      </c>
      <c r="G42" s="48">
        <f t="shared" si="5"/>
        <v>55000</v>
      </c>
      <c r="H42" s="48">
        <f t="shared" si="5"/>
        <v>1600000</v>
      </c>
      <c r="I42" s="48">
        <f>SUM(I6:I41)</f>
        <v>224500</v>
      </c>
      <c r="J42" s="48">
        <f>SUM(J6:J41)</f>
        <v>202790</v>
      </c>
      <c r="K42" s="48">
        <f>SUM(K6:K41)</f>
        <v>930000</v>
      </c>
      <c r="L42" s="48">
        <f t="shared" si="5"/>
        <v>562901</v>
      </c>
      <c r="M42" s="48">
        <f t="shared" si="5"/>
        <v>2749762</v>
      </c>
      <c r="N42" s="46">
        <f t="shared" si="1"/>
        <v>3312663</v>
      </c>
      <c r="O42" s="47">
        <f t="shared" si="5"/>
        <v>18094404</v>
      </c>
      <c r="P42" s="49">
        <f t="shared" si="5"/>
        <v>45021</v>
      </c>
      <c r="Q42" s="46">
        <f t="shared" si="2"/>
        <v>18139425</v>
      </c>
      <c r="R42" s="47">
        <f t="shared" si="5"/>
        <v>6805002</v>
      </c>
      <c r="S42" s="48">
        <f t="shared" si="5"/>
        <v>6804000</v>
      </c>
      <c r="T42" s="49">
        <f t="shared" si="5"/>
        <v>88127</v>
      </c>
      <c r="U42" s="50">
        <f t="shared" si="3"/>
        <v>13697129</v>
      </c>
      <c r="V42" s="45">
        <f>F42+G42+H42+I42+J42+K42+N42+Q42+U42</f>
        <v>38277964</v>
      </c>
      <c r="W42" s="51">
        <f>E42-V42</f>
        <v>4922036</v>
      </c>
    </row>
    <row r="43" spans="1:23" s="8" customFormat="1" ht="27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</row>
    <row r="44" spans="1:23" s="3" customFormat="1" ht="27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</row>
    <row r="46" spans="1:23" ht="27" customHeight="1">
      <c r="V46" s="55"/>
    </row>
    <row r="47" spans="1:23" ht="27" customHeight="1">
      <c r="V47" s="55"/>
    </row>
    <row r="48" spans="1:23" ht="27" customHeight="1">
      <c r="V48" s="55"/>
    </row>
  </sheetData>
  <sortState ref="A4:O40">
    <sortCondition ref="D3"/>
  </sortState>
  <mergeCells count="20">
    <mergeCell ref="A42:D42"/>
    <mergeCell ref="L4:N4"/>
    <mergeCell ref="O4:Q4"/>
    <mergeCell ref="R4:U4"/>
    <mergeCell ref="W3:W5"/>
    <mergeCell ref="A1:W1"/>
    <mergeCell ref="V4:V5"/>
    <mergeCell ref="F3:V3"/>
    <mergeCell ref="A3:D3"/>
    <mergeCell ref="A4:A5"/>
    <mergeCell ref="B4:B5"/>
    <mergeCell ref="C4:C5"/>
    <mergeCell ref="D4:D5"/>
    <mergeCell ref="E4:E5"/>
    <mergeCell ref="K4:K5"/>
    <mergeCell ref="J4:J5"/>
    <mergeCell ref="I4:I5"/>
    <mergeCell ref="H4:H5"/>
    <mergeCell ref="G4:G5"/>
    <mergeCell ref="F4:F5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view="pageBreakPreview" zoomScale="184" zoomScaleNormal="118" zoomScaleSheetLayoutView="184" workbookViewId="0">
      <selection activeCell="F2" sqref="F2"/>
    </sheetView>
  </sheetViews>
  <sheetFormatPr defaultRowHeight="16.5"/>
  <cols>
    <col min="1" max="1" width="7.125" style="4" bestFit="1" customWidth="1"/>
    <col min="2" max="2" width="11" style="4" customWidth="1"/>
    <col min="3" max="3" width="9.75" style="12" customWidth="1"/>
    <col min="4" max="4" width="9.75" style="11" customWidth="1"/>
    <col min="5" max="6" width="9.75" style="4" customWidth="1"/>
    <col min="7" max="7" width="14.875" style="4" customWidth="1"/>
    <col min="8" max="16384" width="9" style="4"/>
  </cols>
  <sheetData>
    <row r="1" spans="1:7" ht="30.75" customHeight="1">
      <c r="A1" s="86" t="s">
        <v>19</v>
      </c>
      <c r="B1" s="86"/>
      <c r="C1" s="86"/>
      <c r="D1" s="86"/>
      <c r="E1" s="86"/>
      <c r="F1" s="86"/>
      <c r="G1" s="86"/>
    </row>
    <row r="2" spans="1:7" ht="30.75" customHeight="1">
      <c r="C2" s="26"/>
      <c r="D2" s="27"/>
      <c r="E2" s="28"/>
      <c r="F2" s="28"/>
      <c r="G2" s="10" t="s">
        <v>62</v>
      </c>
    </row>
    <row r="3" spans="1:7" s="13" customFormat="1">
      <c r="A3" s="29" t="s">
        <v>64</v>
      </c>
      <c r="B3" s="29" t="s">
        <v>65</v>
      </c>
      <c r="C3" s="18" t="s">
        <v>59</v>
      </c>
      <c r="D3" s="19" t="s">
        <v>60</v>
      </c>
      <c r="E3" s="20" t="s">
        <v>58</v>
      </c>
      <c r="F3" s="20" t="s">
        <v>61</v>
      </c>
      <c r="G3" s="30" t="s">
        <v>66</v>
      </c>
    </row>
    <row r="4" spans="1:7">
      <c r="A4" s="14">
        <v>1</v>
      </c>
      <c r="B4" s="14" t="s">
        <v>20</v>
      </c>
      <c r="C4" s="15">
        <v>13296.79329346934</v>
      </c>
      <c r="D4" s="16">
        <f>C4*28.43</f>
        <v>378027.83333333331</v>
      </c>
      <c r="E4" s="17">
        <v>36</v>
      </c>
      <c r="F4" s="17">
        <f>D4*E4</f>
        <v>13609002</v>
      </c>
      <c r="G4" s="24" t="s">
        <v>21</v>
      </c>
    </row>
    <row r="5" spans="1:7">
      <c r="A5" s="14">
        <v>2</v>
      </c>
      <c r="B5" s="14" t="s">
        <v>22</v>
      </c>
      <c r="C5" s="15">
        <v>8294.8372220268102</v>
      </c>
      <c r="D5" s="16">
        <f t="shared" ref="D5:D10" si="0">C5*28.43</f>
        <v>235822.22222222222</v>
      </c>
      <c r="E5" s="17">
        <v>36</v>
      </c>
      <c r="F5" s="17">
        <f t="shared" ref="F5:F13" si="1">D5*E5</f>
        <v>8489600</v>
      </c>
      <c r="G5" s="24" t="s">
        <v>21</v>
      </c>
    </row>
    <row r="6" spans="1:7">
      <c r="A6" s="14">
        <v>3</v>
      </c>
      <c r="B6" s="14" t="s">
        <v>23</v>
      </c>
      <c r="C6" s="15">
        <v>1204.5218274905226</v>
      </c>
      <c r="D6" s="16">
        <f t="shared" si="0"/>
        <v>34244.555555555555</v>
      </c>
      <c r="E6" s="17">
        <v>36</v>
      </c>
      <c r="F6" s="17">
        <f t="shared" si="1"/>
        <v>1232804</v>
      </c>
      <c r="G6" s="24" t="s">
        <v>21</v>
      </c>
    </row>
    <row r="7" spans="1:7">
      <c r="A7" s="14">
        <v>4</v>
      </c>
      <c r="B7" s="14" t="s">
        <v>24</v>
      </c>
      <c r="C7" s="15">
        <v>5963.9660765232347</v>
      </c>
      <c r="D7" s="16">
        <f t="shared" si="0"/>
        <v>169555.55555555556</v>
      </c>
      <c r="E7" s="17">
        <v>36</v>
      </c>
      <c r="F7" s="17">
        <f t="shared" si="1"/>
        <v>6104000</v>
      </c>
      <c r="G7" s="24" t="s">
        <v>21</v>
      </c>
    </row>
    <row r="8" spans="1:7">
      <c r="A8" s="14">
        <v>5</v>
      </c>
      <c r="B8" s="14" t="s">
        <v>25</v>
      </c>
      <c r="C8" s="15">
        <v>2215.969046781569</v>
      </c>
      <c r="D8" s="16">
        <f t="shared" si="0"/>
        <v>63000.000000000007</v>
      </c>
      <c r="E8" s="17">
        <v>36</v>
      </c>
      <c r="F8" s="17">
        <f t="shared" si="1"/>
        <v>2268000.0000000005</v>
      </c>
      <c r="G8" s="24" t="s">
        <v>21</v>
      </c>
    </row>
    <row r="9" spans="1:7">
      <c r="A9" s="14">
        <v>6</v>
      </c>
      <c r="B9" s="14" t="s">
        <v>26</v>
      </c>
      <c r="C9" s="15">
        <v>3120.0140696447415</v>
      </c>
      <c r="D9" s="16">
        <f t="shared" si="0"/>
        <v>88702</v>
      </c>
      <c r="E9" s="17">
        <v>31</v>
      </c>
      <c r="F9" s="17">
        <f t="shared" si="1"/>
        <v>2749762</v>
      </c>
      <c r="G9" s="24" t="s">
        <v>27</v>
      </c>
    </row>
    <row r="10" spans="1:7">
      <c r="A10" s="14">
        <v>7</v>
      </c>
      <c r="B10" s="14" t="s">
        <v>28</v>
      </c>
      <c r="C10" s="15">
        <v>549.9872982373862</v>
      </c>
      <c r="D10" s="16">
        <f t="shared" si="0"/>
        <v>15636.138888888889</v>
      </c>
      <c r="E10" s="17">
        <v>36</v>
      </c>
      <c r="F10" s="17">
        <f t="shared" si="1"/>
        <v>562901</v>
      </c>
      <c r="G10" s="24" t="s">
        <v>27</v>
      </c>
    </row>
    <row r="11" spans="1:7">
      <c r="A11" s="14">
        <v>8</v>
      </c>
      <c r="B11" s="14" t="s">
        <v>55</v>
      </c>
      <c r="C11" s="15"/>
      <c r="D11" s="16">
        <v>39739</v>
      </c>
      <c r="E11" s="17">
        <v>1</v>
      </c>
      <c r="F11" s="17">
        <f t="shared" si="1"/>
        <v>39739</v>
      </c>
      <c r="G11" s="24" t="s">
        <v>63</v>
      </c>
    </row>
    <row r="12" spans="1:7">
      <c r="A12" s="14">
        <v>9</v>
      </c>
      <c r="B12" s="14" t="s">
        <v>56</v>
      </c>
      <c r="C12" s="15"/>
      <c r="D12" s="16">
        <v>48388</v>
      </c>
      <c r="E12" s="17">
        <v>1</v>
      </c>
      <c r="F12" s="17">
        <f t="shared" si="1"/>
        <v>48388</v>
      </c>
      <c r="G12" s="24" t="s">
        <v>63</v>
      </c>
    </row>
    <row r="13" spans="1:7">
      <c r="A13" s="14">
        <v>10</v>
      </c>
      <c r="B13" s="14" t="s">
        <v>57</v>
      </c>
      <c r="C13" s="15"/>
      <c r="D13" s="16">
        <v>45021</v>
      </c>
      <c r="E13" s="17">
        <v>1</v>
      </c>
      <c r="F13" s="17">
        <f t="shared" si="1"/>
        <v>45021</v>
      </c>
      <c r="G13" s="24" t="s">
        <v>63</v>
      </c>
    </row>
    <row r="14" spans="1:7">
      <c r="A14" s="25" t="s">
        <v>29</v>
      </c>
      <c r="B14" s="25"/>
      <c r="C14" s="21">
        <f>SUM(C4:C13)</f>
        <v>34646.088834173606</v>
      </c>
      <c r="D14" s="22"/>
      <c r="E14" s="23"/>
      <c r="F14" s="23">
        <f>SUM(F4:F13)</f>
        <v>35149217</v>
      </c>
      <c r="G14" s="25"/>
    </row>
  </sheetData>
  <mergeCells count="1">
    <mergeCell ref="A1:G1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view="pageBreakPreview" zoomScaleNormal="100" zoomScaleSheetLayoutView="100" workbookViewId="0">
      <selection activeCell="J2" sqref="J2"/>
    </sheetView>
  </sheetViews>
  <sheetFormatPr defaultRowHeight="16.5"/>
  <cols>
    <col min="1" max="16384" width="9" style="4"/>
  </cols>
  <sheetData>
    <row r="1" spans="1:11" ht="17.25">
      <c r="A1" s="5" t="s">
        <v>30</v>
      </c>
      <c r="G1" s="6" t="s">
        <v>31</v>
      </c>
    </row>
    <row r="2" spans="1:11" ht="353.25" customHeight="1"/>
    <row r="3" spans="1:11" ht="17.25">
      <c r="A3" s="5"/>
    </row>
    <row r="5" spans="1:11" ht="17.25">
      <c r="A5" s="5" t="s">
        <v>32</v>
      </c>
      <c r="K5" s="6" t="s">
        <v>33</v>
      </c>
    </row>
    <row r="7" spans="1:11" ht="17.25">
      <c r="A7" s="5"/>
    </row>
    <row r="9" spans="1:11">
      <c r="A9" s="7"/>
    </row>
    <row r="10" spans="1:11" ht="141.75" customHeight="1">
      <c r="A10" s="7"/>
    </row>
    <row r="11" spans="1:11">
      <c r="A11" s="7"/>
    </row>
    <row r="12" spans="1:11" ht="17.25">
      <c r="A12" s="5"/>
    </row>
    <row r="13" spans="1:11" ht="17.25">
      <c r="A13" s="5" t="s">
        <v>34</v>
      </c>
    </row>
    <row r="14" spans="1:11" ht="18" customHeight="1"/>
    <row r="15" spans="1:11" ht="200.25" customHeight="1">
      <c r="A15" s="5"/>
    </row>
    <row r="16" spans="1:11" ht="17.25">
      <c r="A16" s="5"/>
    </row>
    <row r="17" spans="1:1" ht="22.5" customHeight="1">
      <c r="A17" s="5"/>
    </row>
    <row r="18" spans="1:1" ht="17.25">
      <c r="A18" s="5"/>
    </row>
    <row r="19" spans="1:1" ht="17.25">
      <c r="A19" s="5"/>
    </row>
    <row r="20" spans="1:1" ht="17.25">
      <c r="A20" s="5"/>
    </row>
    <row r="21" spans="1:1" ht="17.25">
      <c r="A21" s="5"/>
    </row>
    <row r="22" spans="1:1" ht="17.25">
      <c r="A22" s="5" t="s">
        <v>35</v>
      </c>
    </row>
    <row r="24" spans="1:1" ht="17.25">
      <c r="A24" s="5"/>
    </row>
    <row r="25" spans="1:1" ht="17.25">
      <c r="A25" s="5"/>
    </row>
    <row r="26" spans="1:1" ht="17.25">
      <c r="A26" s="5" t="s">
        <v>36</v>
      </c>
    </row>
    <row r="27" spans="1:1" ht="17.25">
      <c r="A27" s="5"/>
    </row>
    <row r="28" spans="1:1" ht="17.25">
      <c r="A28" s="5"/>
    </row>
    <row r="29" spans="1:1" ht="298.5" customHeight="1">
      <c r="A29" s="5"/>
    </row>
    <row r="30" spans="1:1" ht="17.25">
      <c r="A30" s="5" t="s">
        <v>37</v>
      </c>
    </row>
    <row r="31" spans="1:1" ht="232.5" customHeight="1"/>
    <row r="32" spans="1:1" ht="17.25">
      <c r="A32" s="5" t="s">
        <v>38</v>
      </c>
    </row>
    <row r="33" spans="1:1" ht="250.5" customHeight="1">
      <c r="A33" s="5"/>
    </row>
    <row r="35" spans="1:1" ht="17.25">
      <c r="A35" s="5" t="s">
        <v>39</v>
      </c>
    </row>
    <row r="36" spans="1:1" ht="367.5" customHeight="1"/>
    <row r="37" spans="1:1" ht="17.25">
      <c r="A37" s="5" t="s">
        <v>40</v>
      </c>
    </row>
    <row r="38" spans="1:1" ht="17.25">
      <c r="A38" s="5"/>
    </row>
    <row r="39" spans="1:1" ht="17.25">
      <c r="A39" s="5"/>
    </row>
    <row r="40" spans="1:1" ht="331.5" customHeight="1"/>
    <row r="41" spans="1:1" ht="17.25">
      <c r="A41" s="5" t="s">
        <v>41</v>
      </c>
    </row>
    <row r="42" spans="1:1" ht="330.75" customHeight="1">
      <c r="A42" s="7"/>
    </row>
    <row r="43" spans="1:1" ht="17.25">
      <c r="A43" s="5" t="s">
        <v>42</v>
      </c>
    </row>
    <row r="44" spans="1:1" ht="153" customHeight="1"/>
    <row r="45" spans="1:1" ht="17.25">
      <c r="A45" s="5"/>
    </row>
    <row r="46" spans="1:1" ht="78.75" customHeight="1"/>
    <row r="47" spans="1:1" ht="17.25">
      <c r="A47" s="5" t="s">
        <v>43</v>
      </c>
    </row>
    <row r="49" spans="1:1" ht="126.75" customHeight="1"/>
    <row r="50" spans="1:1" ht="132" customHeight="1">
      <c r="A50" s="5"/>
    </row>
    <row r="51" spans="1:1" ht="17.25">
      <c r="A51" s="5" t="s">
        <v>44</v>
      </c>
    </row>
    <row r="52" spans="1:1" ht="17.25">
      <c r="A52" s="5"/>
    </row>
    <row r="54" spans="1:1" ht="17.25">
      <c r="A54" s="5"/>
    </row>
  </sheetData>
  <phoneticPr fontId="1" type="noConversion"/>
  <pageMargins left="0.70866141732283472" right="0.70866141732283472" top="0.74803149606299213" bottom="0.74803149606299213" header="0.31496062992125984" footer="0.31496062992125984"/>
  <pageSetup paperSize="9" scale="46" orientation="portrait" r:id="rId1"/>
  <rowBreaks count="1" manualBreakCount="1">
    <brk id="29" max="15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3</vt:i4>
      </vt:variant>
    </vt:vector>
  </HeadingPairs>
  <TitlesOfParts>
    <vt:vector size="6" baseType="lpstr">
      <vt:lpstr>총괄표</vt:lpstr>
      <vt:lpstr>지출경비</vt:lpstr>
      <vt:lpstr>영수증</vt:lpstr>
      <vt:lpstr>영수증!Print_Area</vt:lpstr>
      <vt:lpstr>지출경비!Print_Area</vt:lpstr>
      <vt:lpstr>총괄표!Print_Area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김영현</dc:creator>
  <cp:lastModifiedBy>atomicking_01</cp:lastModifiedBy>
  <cp:lastPrinted>2014-03-19T05:18:23Z</cp:lastPrinted>
  <dcterms:created xsi:type="dcterms:W3CDTF">2013-05-01T00:53:46Z</dcterms:created>
  <dcterms:modified xsi:type="dcterms:W3CDTF">2014-10-27T02:26:12Z</dcterms:modified>
</cp:coreProperties>
</file>