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05" windowHeight="13035" activeTab="0"/>
  </bookViews>
  <sheets>
    <sheet name="학생 정산서" sheetId="1" r:id="rId1"/>
    <sheet name="교사 정산서" sheetId="2" r:id="rId2"/>
  </sheets>
  <definedNames/>
  <calcPr fullCalcOnLoad="1"/>
</workbook>
</file>

<file path=xl/sharedStrings.xml><?xml version="1.0" encoding="utf-8"?>
<sst xmlns="http://schemas.openxmlformats.org/spreadsheetml/2006/main" count="60" uniqueCount="45">
  <si>
    <t>합  계</t>
  </si>
  <si>
    <t>과오납대상</t>
  </si>
  <si>
    <t>구  분</t>
  </si>
  <si>
    <t>단  가</t>
  </si>
  <si>
    <t>금  액</t>
  </si>
  <si>
    <t>비  고</t>
  </si>
  <si>
    <t>인  원</t>
  </si>
  <si>
    <t>일반 학생</t>
  </si>
  <si>
    <t>2013.05.20~22.(03일간)</t>
  </si>
  <si>
    <t>1. 실시기간 :</t>
  </si>
  <si>
    <t>A. 수입</t>
  </si>
  <si>
    <t>B. 지출</t>
  </si>
  <si>
    <t>C. 잔액(C=A-B)</t>
  </si>
  <si>
    <t>수  입</t>
  </si>
  <si>
    <t>지  출</t>
  </si>
  <si>
    <t>잔액(과오납대상)</t>
  </si>
  <si>
    <t xml:space="preserve"> </t>
  </si>
  <si>
    <t xml:space="preserve"> </t>
  </si>
  <si>
    <t>2. 장    소 :</t>
  </si>
  <si>
    <t>3. 현    원 :</t>
  </si>
  <si>
    <t xml:space="preserve">4. 불    참 : </t>
  </si>
  <si>
    <t xml:space="preserve">5. 참가학생 : </t>
  </si>
  <si>
    <t>광주적십자회관</t>
  </si>
  <si>
    <t>숙박비</t>
  </si>
  <si>
    <t>식사비</t>
  </si>
  <si>
    <t>시설 이용료</t>
  </si>
  <si>
    <t>프로그램 진행비</t>
  </si>
  <si>
    <t>횟  수</t>
  </si>
  <si>
    <t>(복지비 면제 7명 포함)</t>
  </si>
  <si>
    <t>복지지원 학생</t>
  </si>
  <si>
    <t>7(나영규, 류순덕, 최유정, 김희령, 임숙희, 황순기, 서진리)</t>
  </si>
  <si>
    <t>2013학년도 3학년 수련활동 정산서(교사)</t>
  </si>
  <si>
    <t>6. 청구금액</t>
  </si>
  <si>
    <t>구  분</t>
  </si>
  <si>
    <t>단  가</t>
  </si>
  <si>
    <t>수  량</t>
  </si>
  <si>
    <t>횟  수</t>
  </si>
  <si>
    <t>금  액</t>
  </si>
  <si>
    <t>비  고</t>
  </si>
  <si>
    <t>숙박비</t>
  </si>
  <si>
    <t>식사비</t>
  </si>
  <si>
    <t>합  계</t>
  </si>
  <si>
    <t xml:space="preserve"> </t>
  </si>
  <si>
    <t>2013학년도 3학년 수련활동 정산서(학생)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</si>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</sst>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체림"/>
      <family val="3"/>
    </font>
    <font>
      <sz val="11"/>
      <color indexed="8"/>
      <name val="&quot;굴림,Verdana&quot;"/>
      <family val="3"/>
    </font>
    <font>
      <b/>
      <sz val="11"/>
      <color indexed="8"/>
      <name val="굴체림"/>
      <family val="3"/>
    </font>
    <font>
      <b/>
      <sz val="11"/>
      <color indexed="8"/>
      <name val="&quot;굴림,Verdana&quot;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체림"/>
      <family val="3"/>
    </font>
    <font>
      <sz val="11"/>
      <color theme="1"/>
      <name val="&quot;굴림,Verdana&quot;"/>
      <family val="3"/>
    </font>
    <font>
      <b/>
      <sz val="11"/>
      <color theme="1"/>
      <name val="굴체림"/>
      <family val="3"/>
    </font>
    <font>
      <b/>
      <sz val="11"/>
      <color theme="1"/>
      <name val="&quot;굴림,Verdana&quot;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vertical="center"/>
    </xf>
    <xf numFmtId="176" fontId="39" fillId="0" borderId="10" xfId="0" applyNumberFormat="1" applyFont="1" applyBorder="1" applyAlignment="1">
      <alignment vertical="center"/>
    </xf>
    <xf numFmtId="176" fontId="39" fillId="0" borderId="0" xfId="0" applyNumberFormat="1" applyFont="1" applyAlignment="1">
      <alignment horizontal="center" vertical="center" shrinkToFit="1"/>
    </xf>
    <xf numFmtId="176" fontId="39" fillId="0" borderId="10" xfId="0" applyNumberFormat="1" applyFont="1" applyBorder="1" applyAlignment="1">
      <alignment vertical="center" shrinkToFit="1"/>
    </xf>
    <xf numFmtId="0" fontId="39" fillId="0" borderId="10" xfId="0" applyFont="1" applyFill="1" applyBorder="1" applyAlignment="1">
      <alignment horizontal="left" vertical="center" shrinkToFit="1"/>
    </xf>
    <xf numFmtId="176" fontId="0" fillId="0" borderId="0" xfId="0" applyNumberFormat="1" applyFont="1" applyAlignment="1">
      <alignment horizontal="center" vertical="center" shrinkToFit="1"/>
    </xf>
    <xf numFmtId="0" fontId="40" fillId="0" borderId="10" xfId="0" applyFont="1" applyFill="1" applyBorder="1" applyAlignment="1">
      <alignment horizontal="left" vertical="center" shrinkToFit="1"/>
    </xf>
    <xf numFmtId="176" fontId="0" fillId="0" borderId="10" xfId="0" applyNumberFormat="1" applyFont="1" applyBorder="1" applyAlignment="1">
      <alignment vertical="center" shrinkToFit="1"/>
    </xf>
    <xf numFmtId="0" fontId="39" fillId="0" borderId="0" xfId="0" applyFont="1" applyAlignment="1">
      <alignment horizontal="left" vertical="center"/>
    </xf>
    <xf numFmtId="176" fontId="41" fillId="0" borderId="10" xfId="0" applyNumberFormat="1" applyFont="1" applyBorder="1" applyAlignment="1">
      <alignment vertical="center"/>
    </xf>
    <xf numFmtId="176" fontId="41" fillId="0" borderId="10" xfId="0" applyNumberFormat="1" applyFont="1" applyBorder="1" applyAlignment="1">
      <alignment vertical="center" shrinkToFit="1"/>
    </xf>
    <xf numFmtId="176" fontId="31" fillId="0" borderId="10" xfId="0" applyNumberFormat="1" applyFont="1" applyBorder="1" applyAlignment="1">
      <alignment vertical="center" shrinkToFit="1"/>
    </xf>
    <xf numFmtId="0" fontId="41" fillId="0" borderId="0" xfId="0" applyFont="1" applyAlignment="1">
      <alignment vertical="center"/>
    </xf>
    <xf numFmtId="0" fontId="41" fillId="0" borderId="0" xfId="0" applyFont="1" applyFill="1" applyBorder="1" applyAlignment="1">
      <alignment horizontal="left" vertical="center" shrinkToFit="1"/>
    </xf>
    <xf numFmtId="0" fontId="42" fillId="0" borderId="0" xfId="0" applyFont="1" applyFill="1" applyBorder="1" applyAlignment="1">
      <alignment horizontal="left" vertical="center" shrinkToFit="1"/>
    </xf>
    <xf numFmtId="0" fontId="3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176" fontId="39" fillId="0" borderId="0" xfId="0" applyNumberFormat="1" applyFont="1" applyAlignment="1">
      <alignment horizontal="center" vertical="center" shrinkToFit="1"/>
    </xf>
    <xf numFmtId="176" fontId="39" fillId="0" borderId="10" xfId="0" applyNumberFormat="1" applyFont="1" applyBorder="1" applyAlignment="1">
      <alignment vertical="center" shrinkToFit="1"/>
    </xf>
    <xf numFmtId="0" fontId="39" fillId="0" borderId="10" xfId="0" applyFont="1" applyFill="1" applyBorder="1" applyAlignment="1">
      <alignment horizontal="left" vertical="center" shrinkToFit="1"/>
    </xf>
    <xf numFmtId="0" fontId="41" fillId="0" borderId="0" xfId="0" applyFont="1" applyFill="1" applyBorder="1" applyAlignment="1">
      <alignment horizontal="left" vertical="center" shrinkToFit="1"/>
    </xf>
    <xf numFmtId="176" fontId="39" fillId="0" borderId="11" xfId="0" applyNumberFormat="1" applyFont="1" applyBorder="1" applyAlignment="1">
      <alignment horizontal="center" vertical="center" wrapText="1" shrinkToFit="1"/>
    </xf>
    <xf numFmtId="176" fontId="39" fillId="0" borderId="12" xfId="0" applyNumberFormat="1" applyFont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85" zoomScaleNormal="85" zoomScalePageLayoutView="0" workbookViewId="0" topLeftCell="A1">
      <selection activeCell="E23" sqref="E23"/>
    </sheetView>
  </sheetViews>
  <sheetFormatPr defaultColWidth="20.8515625" defaultRowHeight="25.5" customHeight="1"/>
  <cols>
    <col min="1" max="1" width="20.8515625" style="1" customWidth="1"/>
    <col min="2" max="6" width="11.57421875" style="1" customWidth="1"/>
    <col min="7" max="16384" width="20.8515625" style="1" customWidth="1"/>
  </cols>
  <sheetData>
    <row r="1" ht="44.25" customHeight="1">
      <c r="A1" s="1" t="s">
        <v>43</v>
      </c>
    </row>
    <row r="2" spans="1:2" ht="25.5" customHeight="1">
      <c r="A2" s="1" t="s">
        <v>9</v>
      </c>
      <c r="B2" s="13" t="s">
        <v>8</v>
      </c>
    </row>
    <row r="3" spans="1:2" ht="25.5" customHeight="1">
      <c r="A3" s="1" t="s">
        <v>18</v>
      </c>
      <c r="B3" s="13" t="s">
        <v>22</v>
      </c>
    </row>
    <row r="4" spans="1:2" ht="25.5" customHeight="1">
      <c r="A4" s="1" t="s">
        <v>19</v>
      </c>
      <c r="B4" s="13">
        <v>222</v>
      </c>
    </row>
    <row r="5" spans="1:2" ht="25.5" customHeight="1">
      <c r="A5" s="1" t="s">
        <v>20</v>
      </c>
      <c r="B5" s="13">
        <v>40</v>
      </c>
    </row>
    <row r="6" spans="1:3" ht="25.5" customHeight="1">
      <c r="A6" s="1" t="s">
        <v>21</v>
      </c>
      <c r="B6" s="13">
        <v>182</v>
      </c>
      <c r="C6" s="1" t="s">
        <v>28</v>
      </c>
    </row>
    <row r="7" ht="25.5" customHeight="1">
      <c r="B7" s="13"/>
    </row>
    <row r="8" ht="25.5" customHeight="1">
      <c r="E8" s="1" t="s">
        <v>17</v>
      </c>
    </row>
    <row r="9" ht="25.5" customHeight="1">
      <c r="A9" s="17" t="s">
        <v>10</v>
      </c>
    </row>
    <row r="10" spans="1:6" s="4" customFormat="1" ht="25.5" customHeight="1">
      <c r="A10" s="2" t="s">
        <v>2</v>
      </c>
      <c r="B10" s="3" t="s">
        <v>3</v>
      </c>
      <c r="C10" s="3" t="s">
        <v>6</v>
      </c>
      <c r="D10" s="3"/>
      <c r="E10" s="3" t="s">
        <v>4</v>
      </c>
      <c r="F10" s="3" t="s">
        <v>5</v>
      </c>
    </row>
    <row r="11" spans="1:6" ht="25.5" customHeight="1">
      <c r="A11" s="5" t="s">
        <v>7</v>
      </c>
      <c r="B11" s="6">
        <v>47000</v>
      </c>
      <c r="C11" s="6">
        <v>175</v>
      </c>
      <c r="D11" s="6"/>
      <c r="E11" s="6">
        <f>B11*C11</f>
        <v>8225000</v>
      </c>
      <c r="F11" s="6"/>
    </row>
    <row r="12" spans="1:6" ht="25.5" customHeight="1">
      <c r="A12" s="5" t="s">
        <v>29</v>
      </c>
      <c r="B12" s="6">
        <v>47000</v>
      </c>
      <c r="C12" s="6">
        <v>7</v>
      </c>
      <c r="D12" s="6"/>
      <c r="E12" s="6">
        <f>B12*C12</f>
        <v>329000</v>
      </c>
      <c r="F12" s="6"/>
    </row>
    <row r="13" spans="1:6" ht="25.5" customHeight="1">
      <c r="A13" s="5" t="s">
        <v>0</v>
      </c>
      <c r="B13" s="6"/>
      <c r="C13" s="6">
        <f>SUM(C11:C12)</f>
        <v>182</v>
      </c>
      <c r="D13" s="6"/>
      <c r="E13" s="14">
        <f>SUM(E11:E12)</f>
        <v>8554000</v>
      </c>
      <c r="F13" s="6"/>
    </row>
    <row r="15" spans="1:6" ht="25.5" customHeight="1">
      <c r="A15" s="18" t="s">
        <v>11</v>
      </c>
      <c r="B15" s="7"/>
      <c r="C15" s="7"/>
      <c r="D15" s="7"/>
      <c r="E15" s="7"/>
      <c r="F15" s="7"/>
    </row>
    <row r="16" spans="1:6" ht="25.5" customHeight="1">
      <c r="A16" s="2" t="s">
        <v>2</v>
      </c>
      <c r="B16" s="3" t="s">
        <v>3</v>
      </c>
      <c r="C16" s="3" t="s">
        <v>6</v>
      </c>
      <c r="D16" s="3" t="s">
        <v>27</v>
      </c>
      <c r="E16" s="3" t="s">
        <v>4</v>
      </c>
      <c r="F16" s="3" t="s">
        <v>5</v>
      </c>
    </row>
    <row r="17" spans="1:6" ht="25.5" customHeight="1">
      <c r="A17" s="9" t="s">
        <v>23</v>
      </c>
      <c r="B17" s="8">
        <v>4000</v>
      </c>
      <c r="C17" s="8">
        <v>182</v>
      </c>
      <c r="D17" s="8">
        <v>2</v>
      </c>
      <c r="E17" s="8">
        <f>B17*C17*D17</f>
        <v>1456000</v>
      </c>
      <c r="F17" s="8"/>
    </row>
    <row r="18" spans="1:6" ht="25.5" customHeight="1">
      <c r="A18" s="9" t="s">
        <v>24</v>
      </c>
      <c r="B18" s="8">
        <v>3500</v>
      </c>
      <c r="C18" s="8">
        <v>182</v>
      </c>
      <c r="D18" s="8">
        <v>6</v>
      </c>
      <c r="E18" s="8">
        <f>B18*C18*D18</f>
        <v>3822000</v>
      </c>
      <c r="F18" s="8"/>
    </row>
    <row r="19" spans="1:6" ht="25.5" customHeight="1">
      <c r="A19" s="9" t="s">
        <v>25</v>
      </c>
      <c r="B19" s="8">
        <v>2000</v>
      </c>
      <c r="C19" s="8">
        <v>182</v>
      </c>
      <c r="D19" s="8">
        <v>3</v>
      </c>
      <c r="E19" s="8">
        <f>B19*C19*D19</f>
        <v>1092000</v>
      </c>
      <c r="F19" s="8"/>
    </row>
    <row r="20" spans="1:6" ht="25.5" customHeight="1">
      <c r="A20" s="9" t="s">
        <v>26</v>
      </c>
      <c r="B20" s="8">
        <v>4000</v>
      </c>
      <c r="C20" s="8">
        <v>182</v>
      </c>
      <c r="D20" s="8">
        <v>3</v>
      </c>
      <c r="E20" s="8">
        <f>B20*C20*D20</f>
        <v>2184000</v>
      </c>
      <c r="F20" s="8"/>
    </row>
    <row r="21" spans="1:6" ht="25.5" customHeight="1">
      <c r="A21" s="9" t="s">
        <v>0</v>
      </c>
      <c r="B21" s="8"/>
      <c r="C21" s="8"/>
      <c r="D21" s="8"/>
      <c r="E21" s="15">
        <f>SUM(E17:E20)</f>
        <v>8554000</v>
      </c>
      <c r="F21" s="8"/>
    </row>
    <row r="22" ht="25.5" customHeight="1">
      <c r="D22" s="1" t="s">
        <v>44</v>
      </c>
    </row>
    <row r="23" spans="1:6" ht="25.5" customHeight="1">
      <c r="A23" s="19" t="s">
        <v>12</v>
      </c>
      <c r="B23" s="10"/>
      <c r="C23" s="10"/>
      <c r="D23" s="10"/>
      <c r="E23" s="10"/>
      <c r="F23" s="10"/>
    </row>
    <row r="24" spans="1:6" ht="25.5" customHeight="1">
      <c r="A24" s="2" t="s">
        <v>2</v>
      </c>
      <c r="B24" s="3" t="s">
        <v>13</v>
      </c>
      <c r="C24" s="3" t="s">
        <v>14</v>
      </c>
      <c r="D24" s="3"/>
      <c r="E24" s="20" t="s">
        <v>15</v>
      </c>
      <c r="F24" s="3" t="s">
        <v>5</v>
      </c>
    </row>
    <row r="25" spans="1:6" ht="25.5" customHeight="1">
      <c r="A25" s="11" t="s">
        <v>1</v>
      </c>
      <c r="B25" s="12">
        <f>E13</f>
        <v>8554000</v>
      </c>
      <c r="C25" s="12">
        <f>E21</f>
        <v>8554000</v>
      </c>
      <c r="D25" s="12"/>
      <c r="E25" s="16">
        <f>B25-C25</f>
        <v>0</v>
      </c>
      <c r="F25" s="12"/>
    </row>
    <row r="26" ht="25.5" customHeight="1">
      <c r="D26" s="1" t="s">
        <v>42</v>
      </c>
    </row>
  </sheetData>
  <sheetProtection/>
  <printOptions horizontalCentered="1"/>
  <pageMargins left="0.35" right="0.2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="85" zoomScaleNormal="85" zoomScalePageLayoutView="0" workbookViewId="0" topLeftCell="A1">
      <selection activeCell="G15" sqref="G15"/>
    </sheetView>
  </sheetViews>
  <sheetFormatPr defaultColWidth="20.8515625" defaultRowHeight="25.5" customHeight="1"/>
  <cols>
    <col min="1" max="1" width="20.8515625" style="1" customWidth="1"/>
    <col min="2" max="6" width="11.57421875" style="1" customWidth="1"/>
    <col min="7" max="16384" width="20.8515625" style="1" customWidth="1"/>
  </cols>
  <sheetData>
    <row r="1" ht="44.25" customHeight="1">
      <c r="A1" s="1" t="s">
        <v>31</v>
      </c>
    </row>
    <row r="2" spans="1:2" ht="25.5" customHeight="1">
      <c r="A2" s="1" t="s">
        <v>9</v>
      </c>
      <c r="B2" s="13" t="s">
        <v>8</v>
      </c>
    </row>
    <row r="3" spans="1:2" ht="25.5" customHeight="1">
      <c r="A3" s="1" t="s">
        <v>18</v>
      </c>
      <c r="B3" s="13" t="s">
        <v>22</v>
      </c>
    </row>
    <row r="4" spans="1:2" ht="25.5" customHeight="1">
      <c r="A4" s="1" t="s">
        <v>19</v>
      </c>
      <c r="B4" s="13">
        <v>7</v>
      </c>
    </row>
    <row r="5" spans="1:2" ht="25.5" customHeight="1">
      <c r="A5" s="1" t="s">
        <v>20</v>
      </c>
      <c r="B5" s="13">
        <v>0</v>
      </c>
    </row>
    <row r="6" spans="1:2" ht="25.5" customHeight="1">
      <c r="A6" s="1" t="s">
        <v>21</v>
      </c>
      <c r="B6" s="13" t="s">
        <v>30</v>
      </c>
    </row>
    <row r="7" ht="25.5" customHeight="1">
      <c r="B7" s="13"/>
    </row>
    <row r="8" ht="25.5" customHeight="1">
      <c r="E8" s="1" t="s">
        <v>16</v>
      </c>
    </row>
    <row r="9" spans="1:6" ht="25.5" customHeight="1">
      <c r="A9" s="26" t="s">
        <v>32</v>
      </c>
      <c r="B9" s="23"/>
      <c r="C9" s="23"/>
      <c r="D9" s="23"/>
      <c r="E9" s="23"/>
      <c r="F9" s="23"/>
    </row>
    <row r="10" spans="1:6" s="4" customFormat="1" ht="25.5" customHeight="1">
      <c r="A10" s="21" t="s">
        <v>33</v>
      </c>
      <c r="B10" s="22" t="s">
        <v>34</v>
      </c>
      <c r="C10" s="22" t="s">
        <v>35</v>
      </c>
      <c r="D10" s="22" t="s">
        <v>36</v>
      </c>
      <c r="E10" s="22" t="s">
        <v>37</v>
      </c>
      <c r="F10" s="22" t="s">
        <v>38</v>
      </c>
    </row>
    <row r="11" spans="1:6" ht="25.5" customHeight="1">
      <c r="A11" s="25" t="s">
        <v>39</v>
      </c>
      <c r="B11" s="24">
        <v>4000</v>
      </c>
      <c r="C11" s="24">
        <v>7</v>
      </c>
      <c r="D11" s="24">
        <v>2</v>
      </c>
      <c r="E11" s="24">
        <f>B11*C11*D11</f>
        <v>56000</v>
      </c>
      <c r="F11" s="27"/>
    </row>
    <row r="12" spans="1:6" ht="25.5" customHeight="1">
      <c r="A12" s="25" t="s">
        <v>40</v>
      </c>
      <c r="B12" s="24">
        <v>3500</v>
      </c>
      <c r="C12" s="24">
        <v>7</v>
      </c>
      <c r="D12" s="24">
        <v>6</v>
      </c>
      <c r="E12" s="24">
        <f>B12*C12*D12</f>
        <v>147000</v>
      </c>
      <c r="F12" s="28"/>
    </row>
    <row r="13" spans="1:6" ht="25.5" customHeight="1">
      <c r="A13" s="25" t="s">
        <v>41</v>
      </c>
      <c r="B13" s="24"/>
      <c r="C13" s="24"/>
      <c r="D13" s="24"/>
      <c r="E13" s="24">
        <f>SUM(E11:E12)</f>
        <v>203000</v>
      </c>
      <c r="F13" s="24"/>
    </row>
  </sheetData>
  <sheetProtection/>
  <mergeCells count="1">
    <mergeCell ref="F11:F12"/>
  </mergeCells>
  <printOptions horizontalCentered="1"/>
  <pageMargins left="0.35" right="0.2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신문희</dc:creator>
  <cp:keywords/>
  <dc:description/>
  <cp:lastModifiedBy>최희주</cp:lastModifiedBy>
  <cp:lastPrinted>2013-05-29T03:23:49Z</cp:lastPrinted>
  <dcterms:created xsi:type="dcterms:W3CDTF">2013-05-24T01:57:06Z</dcterms:created>
  <dcterms:modified xsi:type="dcterms:W3CDTF">2013-05-29T03:23:56Z</dcterms:modified>
  <cp:category/>
  <cp:version/>
  <cp:contentType/>
  <cp:contentStatus/>
</cp:coreProperties>
</file>